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40" yWindow="2720" windowWidth="33660" windowHeight="17600" tabRatio="500"/>
  </bookViews>
  <sheets>
    <sheet name="Tabelle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17" i="1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F15"/>
  <c r="E15"/>
  <c r="D15"/>
  <c r="C15"/>
  <c r="B15"/>
</calcChain>
</file>

<file path=xl/sharedStrings.xml><?xml version="1.0" encoding="utf-8"?>
<sst xmlns="http://schemas.openxmlformats.org/spreadsheetml/2006/main" count="70" uniqueCount="40">
  <si>
    <t>Sample</t>
  </si>
  <si>
    <t>TU13-A2-3</t>
  </si>
  <si>
    <t>TU16</t>
    <phoneticPr fontId="0" type="noConversion"/>
  </si>
  <si>
    <t>TU18</t>
  </si>
  <si>
    <t>JPI-X2</t>
  </si>
  <si>
    <t>JPN2</t>
  </si>
  <si>
    <t>JPN3A</t>
  </si>
  <si>
    <t>JPN3b</t>
  </si>
  <si>
    <t>JPN4</t>
  </si>
  <si>
    <t>JPN9</t>
  </si>
  <si>
    <t>JPN11</t>
  </si>
  <si>
    <t>JPS4</t>
  </si>
  <si>
    <t>JPS6A</t>
  </si>
  <si>
    <t>JPS6B</t>
  </si>
  <si>
    <t>K13-A1</t>
  </si>
  <si>
    <t>K13-A3</t>
  </si>
  <si>
    <t>K13-A4</t>
  </si>
  <si>
    <t>K13-A5</t>
  </si>
  <si>
    <t>X04</t>
  </si>
  <si>
    <t>X05</t>
  </si>
  <si>
    <t>locality</t>
    <phoneticPr fontId="0" type="noConversion"/>
  </si>
  <si>
    <t>Pelly Bay</t>
    <phoneticPr fontId="0" type="noConversion"/>
  </si>
  <si>
    <t>Somerset I.</t>
    <phoneticPr fontId="0" type="noConversion"/>
  </si>
  <si>
    <t>total</t>
    <phoneticPr fontId="0" type="noConversion"/>
  </si>
  <si>
    <t>Mg#</t>
    <phoneticPr fontId="0" type="noConversion"/>
  </si>
  <si>
    <t>Cr#</t>
    <phoneticPr fontId="0" type="noConversion"/>
  </si>
  <si>
    <t>Supplementary Table 3. Major element compositions of clinopyroxene</t>
    <phoneticPr fontId="2" type="noConversion"/>
  </si>
  <si>
    <r>
      <t>SiO</t>
    </r>
    <r>
      <rPr>
        <vertAlign val="subscript"/>
        <sz val="10"/>
        <rFont val="Arial"/>
      </rPr>
      <t>2</t>
    </r>
    <phoneticPr fontId="2" type="noConversion"/>
  </si>
  <si>
    <r>
      <t>TiO</t>
    </r>
    <r>
      <rPr>
        <vertAlign val="subscript"/>
        <sz val="10"/>
        <rFont val="Arial"/>
      </rPr>
      <t>2</t>
    </r>
    <phoneticPr fontId="2" type="noConversion"/>
  </si>
  <si>
    <r>
      <t>Al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3</t>
    </r>
    <phoneticPr fontId="2" type="noConversion"/>
  </si>
  <si>
    <r>
      <t>Cr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3</t>
    </r>
    <phoneticPr fontId="2" type="noConversion"/>
  </si>
  <si>
    <t>FeO</t>
    <phoneticPr fontId="2" type="noConversion"/>
  </si>
  <si>
    <t>MnO</t>
    <phoneticPr fontId="2" type="noConversion"/>
  </si>
  <si>
    <t>MgO</t>
    <phoneticPr fontId="2" type="noConversion"/>
  </si>
  <si>
    <t>NiO</t>
    <phoneticPr fontId="2" type="noConversion"/>
  </si>
  <si>
    <t>CaO</t>
    <phoneticPr fontId="2" type="noConversion"/>
  </si>
  <si>
    <r>
      <t>Na</t>
    </r>
    <r>
      <rPr>
        <vertAlign val="subscript"/>
        <sz val="10"/>
        <rFont val="Arial"/>
      </rPr>
      <t>2</t>
    </r>
    <r>
      <rPr>
        <sz val="10"/>
        <rFont val="Arial"/>
      </rPr>
      <t>O</t>
    </r>
    <phoneticPr fontId="2" type="noConversion"/>
  </si>
  <si>
    <r>
      <t>K</t>
    </r>
    <r>
      <rPr>
        <vertAlign val="subscript"/>
        <sz val="10"/>
        <rFont val="Arial"/>
      </rPr>
      <t>2</t>
    </r>
    <r>
      <rPr>
        <sz val="10"/>
        <rFont val="Arial"/>
      </rPr>
      <t>O</t>
    </r>
    <phoneticPr fontId="2" type="noConversion"/>
  </si>
  <si>
    <t>not det.</t>
  </si>
  <si>
    <t>not measured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</si>
</sst>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"/>
    </font>
    <font>
      <b/>
      <sz val="10"/>
      <name val="Arial"/>
    </font>
    <font>
      <sz val="8"/>
      <name val="Arial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vertAlign val="subscript"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164" fontId="0" fillId="0" borderId="0" xfId="0" applyNumberFormat="1"/>
    <xf numFmtId="2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/>
    <xf numFmtId="0" fontId="3" fillId="2" borderId="4" xfId="0" applyNumberFormat="1" applyFont="1" applyFill="1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2" fontId="0" fillId="0" borderId="4" xfId="0" applyNumberFormat="1" applyFill="1" applyBorder="1"/>
    <xf numFmtId="2" fontId="4" fillId="0" borderId="4" xfId="0" applyNumberFormat="1" applyFont="1" applyBorder="1"/>
    <xf numFmtId="164" fontId="0" fillId="0" borderId="4" xfId="0" applyNumberFormat="1" applyBorder="1"/>
    <xf numFmtId="164" fontId="0" fillId="0" borderId="4" xfId="0" applyNumberFormat="1" applyFill="1" applyBorder="1"/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17"/>
  <sheetViews>
    <sheetView tabSelected="1" zoomScale="150" workbookViewId="0">
      <selection activeCell="H24" sqref="H24"/>
    </sheetView>
  </sheetViews>
  <sheetFormatPr baseColWidth="10" defaultRowHeight="12"/>
  <sheetData>
    <row r="1" spans="1:20">
      <c r="A1" t="s">
        <v>26</v>
      </c>
    </row>
    <row r="2" spans="1:20" ht="1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</row>
    <row r="3" spans="1:20" ht="13">
      <c r="A3" s="7" t="s">
        <v>20</v>
      </c>
      <c r="B3" s="8" t="s">
        <v>21</v>
      </c>
      <c r="C3" s="8" t="s">
        <v>21</v>
      </c>
      <c r="D3" s="8" t="s">
        <v>21</v>
      </c>
      <c r="E3" s="9" t="s">
        <v>22</v>
      </c>
      <c r="F3" s="9" t="s">
        <v>22</v>
      </c>
      <c r="G3" s="9" t="s">
        <v>22</v>
      </c>
      <c r="H3" s="9" t="s">
        <v>22</v>
      </c>
      <c r="I3" s="9" t="s">
        <v>22</v>
      </c>
      <c r="J3" s="9" t="s">
        <v>22</v>
      </c>
      <c r="K3" s="9" t="s">
        <v>22</v>
      </c>
      <c r="L3" s="9" t="s">
        <v>22</v>
      </c>
      <c r="M3" s="9" t="s">
        <v>22</v>
      </c>
      <c r="N3" s="9" t="s">
        <v>22</v>
      </c>
      <c r="O3" s="9" t="s">
        <v>22</v>
      </c>
      <c r="P3" s="9" t="s">
        <v>22</v>
      </c>
      <c r="Q3" s="9" t="s">
        <v>22</v>
      </c>
      <c r="R3" s="9" t="s">
        <v>22</v>
      </c>
      <c r="S3" s="9" t="s">
        <v>22</v>
      </c>
      <c r="T3" s="9" t="s">
        <v>22</v>
      </c>
    </row>
    <row r="4" spans="1:20">
      <c r="A4" t="s">
        <v>27</v>
      </c>
      <c r="B4" s="1">
        <v>54.635833333333323</v>
      </c>
      <c r="C4">
        <v>55.04</v>
      </c>
      <c r="D4" s="1">
        <v>53.46125</v>
      </c>
      <c r="E4" s="1">
        <v>53.931538461538466</v>
      </c>
      <c r="F4" s="1">
        <v>54.35263157894736</v>
      </c>
      <c r="G4" s="1">
        <v>54.86</v>
      </c>
      <c r="H4" s="1">
        <v>54.4</v>
      </c>
      <c r="I4" s="1">
        <v>54.850999999999999</v>
      </c>
      <c r="J4" s="1">
        <v>54.854999999999997</v>
      </c>
      <c r="K4" s="1">
        <v>54.582222222222221</v>
      </c>
      <c r="L4" s="1">
        <v>52.691666666666663</v>
      </c>
      <c r="M4" s="3">
        <v>55.18</v>
      </c>
      <c r="N4" s="1">
        <v>55.136000000000003</v>
      </c>
      <c r="O4" s="1">
        <v>54.972222222222229</v>
      </c>
      <c r="P4" s="1">
        <v>55.2575</v>
      </c>
      <c r="Q4" s="1">
        <v>53.504285714285722</v>
      </c>
      <c r="R4" s="1">
        <v>54.108461538461526</v>
      </c>
      <c r="S4" s="1">
        <v>55.800833333333337</v>
      </c>
      <c r="T4" s="1">
        <v>54.333181818181814</v>
      </c>
    </row>
    <row r="5" spans="1:20">
      <c r="A5" t="s">
        <v>28</v>
      </c>
      <c r="B5" s="1">
        <v>6.6000000000000003E-2</v>
      </c>
      <c r="C5" s="1">
        <v>8.1499999999999989E-2</v>
      </c>
      <c r="D5" s="1">
        <v>4.7374999999999994E-2</v>
      </c>
      <c r="E5" s="1">
        <v>0.13530769230769232</v>
      </c>
      <c r="F5" s="1">
        <v>0.30831578947368415</v>
      </c>
      <c r="G5" s="1">
        <v>0.156</v>
      </c>
      <c r="H5" s="1">
        <v>0.185</v>
      </c>
      <c r="I5" s="1">
        <v>0.27660000000000001</v>
      </c>
      <c r="J5" s="1">
        <v>0.13620000000000002</v>
      </c>
      <c r="K5" s="1">
        <v>0.13800000000000001</v>
      </c>
      <c r="L5" s="1">
        <v>0.21666666666666665</v>
      </c>
      <c r="M5" s="3">
        <v>0.24</v>
      </c>
      <c r="N5" s="1">
        <v>0.25961111111111118</v>
      </c>
      <c r="O5" s="1">
        <v>6.6500000000000004E-2</v>
      </c>
      <c r="P5" s="1">
        <v>9.0249999999999997E-2</v>
      </c>
      <c r="Q5" s="1">
        <v>0.37921428571428573</v>
      </c>
      <c r="R5" s="1">
        <v>0.78676923076923078</v>
      </c>
      <c r="S5" s="1">
        <v>0.22458333333333336</v>
      </c>
      <c r="T5" s="1">
        <v>0.21186363636363639</v>
      </c>
    </row>
    <row r="6" spans="1:20">
      <c r="A6" t="s">
        <v>29</v>
      </c>
      <c r="B6" s="1">
        <v>2.6808333333333336</v>
      </c>
      <c r="C6" s="1">
        <v>2.9275000000000002</v>
      </c>
      <c r="D6" s="1">
        <v>3.8225000000000002</v>
      </c>
      <c r="E6" s="1">
        <v>2.7507692307692304</v>
      </c>
      <c r="F6" s="1">
        <v>2.2444736842105266</v>
      </c>
      <c r="G6" s="1">
        <v>2.2799999999999998</v>
      </c>
      <c r="H6" s="1">
        <v>2.29</v>
      </c>
      <c r="I6" s="1">
        <v>2.3989999999999996</v>
      </c>
      <c r="J6" s="1">
        <v>2.9369999999999998</v>
      </c>
      <c r="K6" s="1">
        <v>2.2244444444444444</v>
      </c>
      <c r="L6" s="1">
        <v>2.1850000000000001</v>
      </c>
      <c r="M6" s="3">
        <v>3.1</v>
      </c>
      <c r="N6" s="1">
        <v>3.089</v>
      </c>
      <c r="O6" s="1">
        <v>1.7231111111111115</v>
      </c>
      <c r="P6" s="1">
        <v>1.9462499999999998</v>
      </c>
      <c r="Q6" s="1">
        <v>4.4035714285714294</v>
      </c>
      <c r="R6" s="1">
        <v>5.4223076923076921</v>
      </c>
      <c r="S6" s="1">
        <v>2.8597500000000005</v>
      </c>
      <c r="T6" s="1">
        <v>2.7331818181818179</v>
      </c>
    </row>
    <row r="7" spans="1:20">
      <c r="A7" t="s">
        <v>30</v>
      </c>
      <c r="B7" s="1">
        <v>2.39</v>
      </c>
      <c r="C7" s="1">
        <v>2.645</v>
      </c>
      <c r="D7" s="1">
        <v>1.3086250000000001</v>
      </c>
      <c r="E7" s="1">
        <v>2.3369230769230769</v>
      </c>
      <c r="F7" s="1">
        <v>2.3987631578947366</v>
      </c>
      <c r="G7" s="1">
        <v>1.81</v>
      </c>
      <c r="H7" s="1">
        <v>1.74</v>
      </c>
      <c r="I7" s="1">
        <v>1.86</v>
      </c>
      <c r="J7" s="1">
        <v>2.0590000000000002</v>
      </c>
      <c r="K7" s="1">
        <v>2.6044444444444448</v>
      </c>
      <c r="L7" s="1">
        <v>2.3883333333333332</v>
      </c>
      <c r="M7" s="3">
        <v>2.13</v>
      </c>
      <c r="N7" s="1">
        <v>2.0230000000000001</v>
      </c>
      <c r="O7" s="1">
        <v>0.56961111111111107</v>
      </c>
      <c r="P7" s="1">
        <v>0.83774999999999988</v>
      </c>
      <c r="Q7" s="1">
        <v>1.1455714285714282</v>
      </c>
      <c r="R7" s="1">
        <v>1.905384615384615</v>
      </c>
      <c r="S7" s="1">
        <v>1.6068333333333333</v>
      </c>
      <c r="T7" s="1">
        <v>1.7481818181818178</v>
      </c>
    </row>
    <row r="8" spans="1:20">
      <c r="A8" t="s">
        <v>31</v>
      </c>
      <c r="B8" s="1">
        <v>2.3441666666666667</v>
      </c>
      <c r="C8" s="1">
        <v>2.1625000000000001</v>
      </c>
      <c r="D8" s="1">
        <v>1.55375</v>
      </c>
      <c r="E8" s="1">
        <v>2.258461538461539</v>
      </c>
      <c r="F8" s="1">
        <v>2.7631578947368425</v>
      </c>
      <c r="G8" s="1">
        <v>2.4500000000000002</v>
      </c>
      <c r="H8" s="1">
        <v>2.52</v>
      </c>
      <c r="I8" s="1">
        <v>2.4940000000000007</v>
      </c>
      <c r="J8" s="1">
        <v>2.319</v>
      </c>
      <c r="K8" s="1">
        <v>2.3955555555555557</v>
      </c>
      <c r="L8" s="1">
        <v>2.2033333333333336</v>
      </c>
      <c r="M8" s="3">
        <v>2.61</v>
      </c>
      <c r="N8" s="1">
        <v>2.573</v>
      </c>
      <c r="O8" s="1">
        <v>1.2424444444444442</v>
      </c>
      <c r="P8" s="1">
        <v>1.1460000000000001</v>
      </c>
      <c r="Q8" s="1">
        <v>1.6771428571428575</v>
      </c>
      <c r="R8" s="1">
        <v>1.235846153846154</v>
      </c>
      <c r="S8" s="1">
        <v>2.5541666666666667</v>
      </c>
      <c r="T8" s="1">
        <v>2.645</v>
      </c>
    </row>
    <row r="9" spans="1:20">
      <c r="A9" t="s">
        <v>32</v>
      </c>
      <c r="B9" s="1">
        <v>8.6416666666666656E-2</v>
      </c>
      <c r="C9" s="1">
        <v>7.85E-2</v>
      </c>
      <c r="D9" s="1">
        <v>7.5874999999999998E-2</v>
      </c>
      <c r="E9" s="1">
        <v>7.569230769230767E-2</v>
      </c>
      <c r="F9" s="1">
        <v>9.9289473684210525E-2</v>
      </c>
      <c r="G9" s="1">
        <v>0.104</v>
      </c>
      <c r="H9" s="1">
        <v>7.5999999999999998E-2</v>
      </c>
      <c r="I9" s="1">
        <v>9.0999999999999998E-2</v>
      </c>
      <c r="J9" s="1">
        <v>7.7699999999999977E-2</v>
      </c>
      <c r="K9" s="1">
        <v>9.6666666666666651E-2</v>
      </c>
      <c r="L9" s="1">
        <v>8.533333333333333E-2</v>
      </c>
      <c r="M9" s="3">
        <v>0.1</v>
      </c>
      <c r="N9" s="1">
        <v>9.3944444444444442E-2</v>
      </c>
      <c r="O9" s="1">
        <v>7.0333333333333331E-2</v>
      </c>
      <c r="P9" s="1">
        <v>6.3750000000000001E-2</v>
      </c>
      <c r="Q9" s="1">
        <v>7.9071428571428556E-2</v>
      </c>
      <c r="R9" s="1">
        <v>7.0538461538461536E-2</v>
      </c>
      <c r="S9" s="1">
        <v>8.8749999999999996E-2</v>
      </c>
      <c r="T9" s="1">
        <v>9.695454545454546E-2</v>
      </c>
    </row>
    <row r="10" spans="1:20">
      <c r="A10" t="s">
        <v>33</v>
      </c>
      <c r="B10" s="1">
        <v>15.417499999999999</v>
      </c>
      <c r="C10" s="1">
        <v>15.0975</v>
      </c>
      <c r="D10" s="1">
        <v>15.806249999999999</v>
      </c>
      <c r="E10" s="1">
        <v>15.733846153846155</v>
      </c>
      <c r="F10" s="1">
        <v>17.890526315789472</v>
      </c>
      <c r="G10" s="1">
        <v>17.61</v>
      </c>
      <c r="H10" s="1">
        <v>17.63</v>
      </c>
      <c r="I10" s="1">
        <v>17.454999999999998</v>
      </c>
      <c r="J10" s="1">
        <v>15.819999999999999</v>
      </c>
      <c r="K10" s="1">
        <v>17.119999999999997</v>
      </c>
      <c r="L10" s="1">
        <v>16.795000000000002</v>
      </c>
      <c r="M10" s="3">
        <v>16.68</v>
      </c>
      <c r="N10" s="1">
        <v>16.401</v>
      </c>
      <c r="O10" s="1">
        <v>17.296111111111113</v>
      </c>
      <c r="P10" s="1">
        <v>16.952500000000001</v>
      </c>
      <c r="Q10" s="1">
        <v>15.811428571428573</v>
      </c>
      <c r="R10" s="1">
        <v>14.192307692307692</v>
      </c>
      <c r="S10" s="1">
        <v>18.390833333333333</v>
      </c>
      <c r="T10" s="1">
        <v>17.484090909090909</v>
      </c>
    </row>
    <row r="11" spans="1:20">
      <c r="A11" t="s">
        <v>34</v>
      </c>
      <c r="B11" s="1">
        <v>4.133333333333334E-2</v>
      </c>
      <c r="C11" s="1">
        <v>3.0249999999999999E-2</v>
      </c>
      <c r="D11" s="1">
        <v>4.2374999999999996E-2</v>
      </c>
      <c r="E11" s="1">
        <v>4.9076923076923067E-2</v>
      </c>
      <c r="F11" s="1">
        <v>5.4394736842105267E-2</v>
      </c>
      <c r="G11" s="1">
        <v>8.5000000000000006E-2</v>
      </c>
      <c r="H11" s="1">
        <v>4.2000000000000003E-2</v>
      </c>
      <c r="I11" s="1">
        <v>5.2499999999999991E-2</v>
      </c>
      <c r="J11" s="1">
        <v>4.2499999999999996E-2</v>
      </c>
      <c r="K11" s="1">
        <v>5.988888888888888E-2</v>
      </c>
      <c r="L11" s="1">
        <v>0.04</v>
      </c>
      <c r="M11" s="3">
        <v>0.04</v>
      </c>
      <c r="N11" s="1">
        <v>4.3388888888888894E-2</v>
      </c>
      <c r="O11" s="1">
        <v>3.3611111111111119E-2</v>
      </c>
      <c r="P11" s="1">
        <v>1.6E-2</v>
      </c>
      <c r="Q11" s="1">
        <v>2.8857142857142859E-2</v>
      </c>
      <c r="R11" s="1">
        <v>3.3384615384615388E-2</v>
      </c>
      <c r="S11" s="1">
        <v>4.1250000000000002E-2</v>
      </c>
      <c r="T11" s="1">
        <v>4.9499999999999995E-2</v>
      </c>
    </row>
    <row r="12" spans="1:20">
      <c r="A12" t="s">
        <v>35</v>
      </c>
      <c r="B12" s="1">
        <v>19.302499999999998</v>
      </c>
      <c r="C12" s="1">
        <v>19.3325</v>
      </c>
      <c r="D12" s="1">
        <v>22.423750000000002</v>
      </c>
      <c r="E12" s="1">
        <v>20.239230769230769</v>
      </c>
      <c r="F12" s="1">
        <v>18.480184210526321</v>
      </c>
      <c r="G12" s="1">
        <v>19.22</v>
      </c>
      <c r="H12" s="1">
        <v>19.48</v>
      </c>
      <c r="I12" s="1">
        <v>19.337000000000003</v>
      </c>
      <c r="J12" s="1">
        <v>19.357000000000003</v>
      </c>
      <c r="K12" s="1">
        <v>19.11888888888889</v>
      </c>
      <c r="L12" s="1">
        <v>19.831666666666667</v>
      </c>
      <c r="M12" s="3">
        <v>18.29</v>
      </c>
      <c r="N12" s="1">
        <v>18.515000000000001</v>
      </c>
      <c r="O12" s="1">
        <v>23.795555555555559</v>
      </c>
      <c r="P12" s="1">
        <v>23.43</v>
      </c>
      <c r="Q12" s="1">
        <v>21.432857142857149</v>
      </c>
      <c r="R12" s="1">
        <v>19.626923076923077</v>
      </c>
      <c r="S12" s="1">
        <v>18.36975</v>
      </c>
      <c r="T12" s="1">
        <v>18.400909090909092</v>
      </c>
    </row>
    <row r="13" spans="1:20">
      <c r="A13" t="s">
        <v>36</v>
      </c>
      <c r="B13" s="1">
        <v>2.7658333333333336</v>
      </c>
      <c r="C13" s="1">
        <v>2.8724999999999996</v>
      </c>
      <c r="D13" s="1">
        <v>1.2965</v>
      </c>
      <c r="E13" s="1">
        <v>2.3299999999999996</v>
      </c>
      <c r="F13" s="1">
        <v>1.8600526315789478</v>
      </c>
      <c r="G13" s="1">
        <v>1.63</v>
      </c>
      <c r="H13" s="1">
        <v>1.68</v>
      </c>
      <c r="I13" s="1">
        <v>1.6659999999999999</v>
      </c>
      <c r="J13" s="1">
        <v>2.5439999999999996</v>
      </c>
      <c r="K13" s="1">
        <v>1.7944444444444443</v>
      </c>
      <c r="L13" s="1">
        <v>1.8</v>
      </c>
      <c r="M13" s="3">
        <v>2.29</v>
      </c>
      <c r="N13" s="1">
        <v>2.266</v>
      </c>
      <c r="O13" s="1">
        <v>0.67477777777777781</v>
      </c>
      <c r="P13" s="1">
        <v>0.90500000000000003</v>
      </c>
      <c r="Q13" s="1">
        <v>1.5893571428571429</v>
      </c>
      <c r="R13" s="1">
        <v>2.8723076923076922</v>
      </c>
      <c r="S13" s="1">
        <v>2.028</v>
      </c>
      <c r="T13" s="1">
        <v>1.8454545454545459</v>
      </c>
    </row>
    <row r="14" spans="1:20">
      <c r="A14" t="s">
        <v>37</v>
      </c>
      <c r="B14" s="1" t="s">
        <v>38</v>
      </c>
      <c r="C14" s="1">
        <v>9.0000000000000011E-3</v>
      </c>
      <c r="D14" s="1">
        <v>9.4999999999999998E-3</v>
      </c>
      <c r="E14" s="1" t="s">
        <v>39</v>
      </c>
      <c r="F14" s="1" t="s">
        <v>39</v>
      </c>
      <c r="G14" s="1" t="s">
        <v>39</v>
      </c>
      <c r="H14" s="1" t="s">
        <v>39</v>
      </c>
      <c r="I14" s="1" t="s">
        <v>39</v>
      </c>
      <c r="J14" s="1" t="s">
        <v>39</v>
      </c>
      <c r="K14" s="1" t="s">
        <v>39</v>
      </c>
      <c r="L14" s="1" t="s">
        <v>39</v>
      </c>
      <c r="M14" s="1" t="s">
        <v>39</v>
      </c>
      <c r="N14" s="1" t="s">
        <v>39</v>
      </c>
      <c r="O14" s="1" t="s">
        <v>38</v>
      </c>
      <c r="P14" s="1">
        <v>7.2500000000000004E-3</v>
      </c>
      <c r="Q14" s="1" t="s">
        <v>38</v>
      </c>
      <c r="R14" s="1" t="s">
        <v>38</v>
      </c>
      <c r="S14" s="1" t="s">
        <v>39</v>
      </c>
      <c r="T14" s="1">
        <v>3.4000000000000016E-2</v>
      </c>
    </row>
    <row r="15" spans="1:20" ht="14">
      <c r="A15" s="10" t="s">
        <v>23</v>
      </c>
      <c r="B15" s="11">
        <f>SUM(B4:B14)</f>
        <v>99.730416666666642</v>
      </c>
      <c r="C15" s="11">
        <f>SUM(C4:C14)</f>
        <v>100.27674999999999</v>
      </c>
      <c r="D15" s="11">
        <f>SUM(D4:D14)</f>
        <v>99.847750000000005</v>
      </c>
      <c r="E15" s="11">
        <f>SUM(E4:E14)</f>
        <v>99.840846153846158</v>
      </c>
      <c r="F15" s="11">
        <f t="shared" ref="F15:K15" si="0">SUM(F4:F14)</f>
        <v>100.4517894736842</v>
      </c>
      <c r="G15" s="11">
        <f t="shared" si="0"/>
        <v>100.205</v>
      </c>
      <c r="H15" s="11">
        <f t="shared" si="0"/>
        <v>100.04300000000002</v>
      </c>
      <c r="I15" s="11">
        <f t="shared" si="0"/>
        <v>100.4821</v>
      </c>
      <c r="J15" s="11">
        <f t="shared" si="0"/>
        <v>100.14739999999999</v>
      </c>
      <c r="K15" s="11">
        <f t="shared" si="0"/>
        <v>100.13455555555555</v>
      </c>
      <c r="L15" s="11">
        <f t="shared" ref="L15:R15" si="1">SUM(L4:L14)</f>
        <v>98.237000000000009</v>
      </c>
      <c r="M15" s="12">
        <f t="shared" si="1"/>
        <v>100.66000000000001</v>
      </c>
      <c r="N15" s="11">
        <f t="shared" si="1"/>
        <v>100.39994444444446</v>
      </c>
      <c r="O15" s="11">
        <f t="shared" si="1"/>
        <v>100.44427777777777</v>
      </c>
      <c r="P15" s="11">
        <f t="shared" si="1"/>
        <v>100.65225000000001</v>
      </c>
      <c r="Q15" s="11">
        <f t="shared" si="1"/>
        <v>100.05135714285716</v>
      </c>
      <c r="R15" s="11">
        <f t="shared" si="1"/>
        <v>100.25423076923074</v>
      </c>
      <c r="S15" s="13">
        <v>100.26238461538459</v>
      </c>
      <c r="T15" s="13">
        <v>100.26238461538459</v>
      </c>
    </row>
    <row r="16" spans="1:20">
      <c r="A16" t="s">
        <v>24</v>
      </c>
      <c r="B16" s="2">
        <f>(B10/40.304)/((B10/40.304)+(B8/71.844))</f>
        <v>0.92140703074991503</v>
      </c>
      <c r="C16" s="2">
        <f>(C10/40.304)/((C10/40.304)+(C8/71.844))</f>
        <v>0.92562233353850376</v>
      </c>
      <c r="D16" s="2">
        <f t="shared" ref="D16:N16" si="2">(D10/40.304)/((D10/40.304)+(D8/71.844))</f>
        <v>0.94773660750222977</v>
      </c>
      <c r="E16" s="2">
        <f>(E10/40.304)/((E10/40.304)+(E8/71.844))</f>
        <v>0.92547529340866597</v>
      </c>
      <c r="F16" s="2">
        <f>(F10/40.304)/((F10/40.304)+(F8/71.844))</f>
        <v>0.9202643008935969</v>
      </c>
      <c r="G16" s="2">
        <f t="shared" si="2"/>
        <v>0.92760208013733136</v>
      </c>
      <c r="H16" s="2">
        <f t="shared" si="2"/>
        <v>0.92576532928005306</v>
      </c>
      <c r="I16" s="2">
        <f>(I10/40.304)/((I10/40.304)+(I8/71.844))</f>
        <v>0.92579248428057404</v>
      </c>
      <c r="J16" s="2">
        <f>(J10/40.304)/((J10/40.304)+(J8/71.844))</f>
        <v>0.92401450383621608</v>
      </c>
      <c r="K16" s="2">
        <f>(K10/40.304)/((K10/40.304)+(K8/71.844))</f>
        <v>0.92721520276630709</v>
      </c>
      <c r="L16" s="2">
        <f t="shared" si="2"/>
        <v>0.93144853998772459</v>
      </c>
      <c r="M16" s="4">
        <f t="shared" si="2"/>
        <v>0.91930242012098395</v>
      </c>
      <c r="N16" s="2">
        <f t="shared" si="2"/>
        <v>0.9191100411820563</v>
      </c>
      <c r="O16" s="2">
        <f t="shared" ref="O16:R16" si="3">(O10/40.304)/((O10/40.304)+(O8/71.844))</f>
        <v>0.96126279418162941</v>
      </c>
      <c r="P16" s="2">
        <f t="shared" si="3"/>
        <v>0.96346213541804437</v>
      </c>
      <c r="Q16" s="2">
        <f t="shared" si="3"/>
        <v>0.94383659808597387</v>
      </c>
      <c r="R16" s="2">
        <f t="shared" si="3"/>
        <v>0.95342472290579927</v>
      </c>
      <c r="S16" s="2">
        <f>(S10/40.304)/((S10/40.304)+(S8/71.844))</f>
        <v>0.92771934447527338</v>
      </c>
      <c r="T16" s="2">
        <f>(T10/40.304)/((T10/40.304)+(T8/71.844))</f>
        <v>0.9217717424728421</v>
      </c>
    </row>
    <row r="17" spans="1:20">
      <c r="A17" s="10" t="s">
        <v>25</v>
      </c>
      <c r="B17" s="14">
        <f>(B7/151.974)/((B7/151.974)+(B6/101.9622))</f>
        <v>0.37426997267696355</v>
      </c>
      <c r="C17" s="14">
        <f>(C7/151.974)/((C7/151.974)+(C6/101.9622))</f>
        <v>0.37740319010613893</v>
      </c>
      <c r="D17" s="14">
        <f t="shared" ref="D17:N17" si="4">(D7/151.974)/((D7/151.974)+(D6/101.9622))</f>
        <v>0.18678535180183156</v>
      </c>
      <c r="E17" s="14">
        <f>(E7/151.974)/((E7/151.974)+(E6/101.9622))</f>
        <v>0.36304950129147651</v>
      </c>
      <c r="F17" s="14">
        <f>(F7/151.974)/((F7/151.974)+(F6/101.9622))</f>
        <v>0.41760203375652921</v>
      </c>
      <c r="G17" s="14">
        <f t="shared" si="4"/>
        <v>0.34752053857022924</v>
      </c>
      <c r="H17" s="14">
        <f t="shared" si="4"/>
        <v>0.33765229447508421</v>
      </c>
      <c r="I17" s="14">
        <f>(I7/151.974)/((I7/151.974)+(I6/101.9622))</f>
        <v>0.34218261781722115</v>
      </c>
      <c r="J17" s="14">
        <f>(J7/151.974)/((J7/151.974)+(J6/101.9622))</f>
        <v>0.31989040068222335</v>
      </c>
      <c r="K17" s="14">
        <f>(K7/151.974)/((K7/151.974)+(K6/101.9622))</f>
        <v>0.43994257738651071</v>
      </c>
      <c r="L17" s="14">
        <f t="shared" si="4"/>
        <v>0.42308365371188023</v>
      </c>
      <c r="M17" s="15">
        <f t="shared" si="4"/>
        <v>0.31553078236421844</v>
      </c>
      <c r="N17" s="14">
        <f t="shared" si="4"/>
        <v>0.30526013772134514</v>
      </c>
      <c r="O17" s="14">
        <f t="shared" ref="O17:R17" si="5">(O7/151.974)/((O7/151.974)+(O6/101.9622))</f>
        <v>0.18152638404230914</v>
      </c>
      <c r="P17" s="14">
        <f t="shared" si="5"/>
        <v>0.2240798256769348</v>
      </c>
      <c r="Q17" s="14">
        <f t="shared" si="5"/>
        <v>0.1486005441125966</v>
      </c>
      <c r="R17" s="14">
        <f t="shared" si="5"/>
        <v>0.19078076875683314</v>
      </c>
      <c r="S17" s="14">
        <f>(S7/151.974)/((S7/151.974)+(S6/101.9622))</f>
        <v>0.27377045610304029</v>
      </c>
      <c r="T17" s="14">
        <f>(T7/151.974)/((T7/151.974)+(T6/101.9622))</f>
        <v>0.30027315884383005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 Frankfurt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Woodland</dc:creator>
  <cp:lastModifiedBy>Alan Woodland</cp:lastModifiedBy>
  <dcterms:created xsi:type="dcterms:W3CDTF">2020-09-26T14:47:02Z</dcterms:created>
  <dcterms:modified xsi:type="dcterms:W3CDTF">2020-10-03T10:32:35Z</dcterms:modified>
</cp:coreProperties>
</file>