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34400" windowHeight="18400" tabRatio="500"/>
  </bookViews>
  <sheets>
    <sheet name="Tabelle1" sheetId="1" r:id="rId1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U16" i="1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</calcChain>
</file>

<file path=xl/sharedStrings.xml><?xml version="1.0" encoding="utf-8"?>
<sst xmlns="http://schemas.openxmlformats.org/spreadsheetml/2006/main" count="83" uniqueCount="64">
  <si>
    <r>
      <t>0.110</t>
    </r>
    <r>
      <rPr>
        <vertAlign val="superscript"/>
        <sz val="10"/>
        <rFont val="Arial"/>
        <family val="2"/>
      </rPr>
      <t>c</t>
    </r>
    <phoneticPr fontId="2" type="noConversion"/>
  </si>
  <si>
    <r>
      <t>0.048</t>
    </r>
    <r>
      <rPr>
        <vertAlign val="superscript"/>
        <sz val="10"/>
        <rFont val="Arial"/>
        <family val="2"/>
      </rPr>
      <t>b</t>
    </r>
    <phoneticPr fontId="2" type="noConversion"/>
  </si>
  <si>
    <r>
      <t>0.042</t>
    </r>
    <r>
      <rPr>
        <vertAlign val="superscript"/>
        <sz val="10"/>
        <rFont val="Arial"/>
        <family val="2"/>
      </rPr>
      <t>b</t>
    </r>
    <phoneticPr fontId="2" type="noConversion"/>
  </si>
  <si>
    <r>
      <t>0.067</t>
    </r>
    <r>
      <rPr>
        <vertAlign val="superscript"/>
        <sz val="10"/>
        <rFont val="Arial"/>
        <family val="2"/>
      </rPr>
      <t>b</t>
    </r>
    <phoneticPr fontId="2" type="noConversion"/>
  </si>
  <si>
    <r>
      <t>0.112</t>
    </r>
    <r>
      <rPr>
        <vertAlign val="superscript"/>
        <sz val="10"/>
        <rFont val="Arial"/>
        <family val="2"/>
      </rPr>
      <t>c</t>
    </r>
    <phoneticPr fontId="2" type="noConversion"/>
  </si>
  <si>
    <r>
      <t>0.059</t>
    </r>
    <r>
      <rPr>
        <vertAlign val="superscript"/>
        <sz val="10"/>
        <rFont val="Arial"/>
        <family val="2"/>
      </rPr>
      <t>b</t>
    </r>
    <phoneticPr fontId="2" type="noConversion"/>
  </si>
  <si>
    <r>
      <t>0.050</t>
    </r>
    <r>
      <rPr>
        <vertAlign val="superscript"/>
        <sz val="10"/>
        <rFont val="Arial"/>
        <family val="2"/>
      </rPr>
      <t>b</t>
    </r>
    <phoneticPr fontId="2" type="noConversion"/>
  </si>
  <si>
    <r>
      <t>0.060</t>
    </r>
    <r>
      <rPr>
        <vertAlign val="superscript"/>
        <sz val="10"/>
        <rFont val="Arial"/>
        <family val="2"/>
      </rPr>
      <t>b</t>
    </r>
    <phoneticPr fontId="2" type="noConversion"/>
  </si>
  <si>
    <r>
      <t>0.072</t>
    </r>
    <r>
      <rPr>
        <vertAlign val="superscript"/>
        <sz val="10"/>
        <rFont val="Arial"/>
        <family val="2"/>
      </rPr>
      <t>b</t>
    </r>
    <phoneticPr fontId="2" type="noConversion"/>
  </si>
  <si>
    <r>
      <t>0.060</t>
    </r>
    <r>
      <rPr>
        <vertAlign val="superscript"/>
        <sz val="10"/>
        <rFont val="Arial"/>
        <family val="2"/>
      </rPr>
      <t>b</t>
    </r>
    <phoneticPr fontId="2" type="noConversion"/>
  </si>
  <si>
    <r>
      <t>0.037</t>
    </r>
    <r>
      <rPr>
        <vertAlign val="superscript"/>
        <sz val="10"/>
        <rFont val="Arial"/>
        <family val="2"/>
      </rPr>
      <t>b</t>
    </r>
    <phoneticPr fontId="2" type="noConversion"/>
  </si>
  <si>
    <r>
      <t>0.064</t>
    </r>
    <r>
      <rPr>
        <vertAlign val="superscript"/>
        <sz val="10"/>
        <rFont val="Arial"/>
        <family val="2"/>
      </rPr>
      <t>c</t>
    </r>
    <phoneticPr fontId="2" type="noConversion"/>
  </si>
  <si>
    <r>
      <t>0.031</t>
    </r>
    <r>
      <rPr>
        <vertAlign val="superscript"/>
        <sz val="10"/>
        <rFont val="Arial"/>
        <family val="2"/>
      </rPr>
      <t>c</t>
    </r>
    <phoneticPr fontId="2" type="noConversion"/>
  </si>
  <si>
    <r>
      <t>0.044</t>
    </r>
    <r>
      <rPr>
        <vertAlign val="superscript"/>
        <sz val="10"/>
        <rFont val="Arial"/>
        <family val="2"/>
      </rPr>
      <t>c</t>
    </r>
    <phoneticPr fontId="2" type="noConversion"/>
  </si>
  <si>
    <r>
      <t>0.071</t>
    </r>
    <r>
      <rPr>
        <vertAlign val="superscript"/>
        <sz val="10"/>
        <rFont val="Arial"/>
        <family val="2"/>
      </rPr>
      <t>c</t>
    </r>
    <phoneticPr fontId="2" type="noConversion"/>
  </si>
  <si>
    <t>Sample</t>
  </si>
  <si>
    <t>TU13-A2-3</t>
  </si>
  <si>
    <t>TU14-B2</t>
  </si>
  <si>
    <t>TU15</t>
    <phoneticPr fontId="0" type="noConversion"/>
  </si>
  <si>
    <t>TU16</t>
    <phoneticPr fontId="0" type="noConversion"/>
  </si>
  <si>
    <t>JPI-X2</t>
  </si>
  <si>
    <t>JPN3A</t>
  </si>
  <si>
    <t>JPN3b</t>
  </si>
  <si>
    <t>JPN4</t>
  </si>
  <si>
    <t>JPN9</t>
  </si>
  <si>
    <t>JPN11</t>
  </si>
  <si>
    <t>JPS1</t>
  </si>
  <si>
    <t>JPS4</t>
  </si>
  <si>
    <t>JPS6A</t>
  </si>
  <si>
    <t>JPS6B</t>
  </si>
  <si>
    <t>K11-A14</t>
  </si>
  <si>
    <t>K13-B4</t>
  </si>
  <si>
    <t>NIC</t>
  </si>
  <si>
    <t>X04</t>
  </si>
  <si>
    <t>X05</t>
  </si>
  <si>
    <t>locality</t>
    <phoneticPr fontId="0" type="noConversion"/>
  </si>
  <si>
    <t>Pelly Bay</t>
    <phoneticPr fontId="0" type="noConversion"/>
  </si>
  <si>
    <t>Somerset I.</t>
    <phoneticPr fontId="0" type="noConversion"/>
  </si>
  <si>
    <t>total</t>
    <phoneticPr fontId="0" type="noConversion"/>
  </si>
  <si>
    <t>Mg#</t>
    <phoneticPr fontId="0" type="noConversion"/>
  </si>
  <si>
    <t>Cr#</t>
    <phoneticPr fontId="0" type="noConversion"/>
  </si>
  <si>
    <r>
      <t>Fe</t>
    </r>
    <r>
      <rPr>
        <vertAlign val="superscript"/>
        <sz val="11"/>
        <color indexed="8"/>
        <rFont val="Calibri"/>
      </rPr>
      <t>3+</t>
    </r>
    <r>
      <rPr>
        <sz val="10"/>
        <rFont val="Arial"/>
      </rPr>
      <t>/∑Fe</t>
    </r>
    <phoneticPr fontId="0" type="noConversion"/>
  </si>
  <si>
    <r>
      <t>X07</t>
    </r>
    <r>
      <rPr>
        <vertAlign val="superscript"/>
        <sz val="10"/>
        <color indexed="8"/>
        <rFont val="MS Sans Serif"/>
      </rPr>
      <t>a</t>
    </r>
    <phoneticPr fontId="2" type="noConversion"/>
  </si>
  <si>
    <r>
      <t>a</t>
    </r>
    <r>
      <rPr>
        <sz val="10"/>
        <rFont val="Arial"/>
      </rPr>
      <t xml:space="preserve"> as reported by Bragagni et al. (2017)</t>
    </r>
    <phoneticPr fontId="2" type="noConversion"/>
  </si>
  <si>
    <r>
      <t>b</t>
    </r>
    <r>
      <rPr>
        <sz val="10"/>
        <rFont val="Arial"/>
      </rPr>
      <t xml:space="preserve"> determined by Mössbauer spectroscopy</t>
    </r>
    <phoneticPr fontId="2" type="noConversion"/>
  </si>
  <si>
    <r>
      <t>Supplementary Table 4. Major element composition of garnet with determined Fe</t>
    </r>
    <r>
      <rPr>
        <vertAlign val="superscript"/>
        <sz val="10"/>
        <rFont val="Arial"/>
        <family val="2"/>
      </rPr>
      <t>3+</t>
    </r>
    <r>
      <rPr>
        <sz val="10"/>
        <rFont val="Arial"/>
      </rPr>
      <t>/∑Fe</t>
    </r>
    <phoneticPr fontId="2" type="noConversion"/>
  </si>
  <si>
    <r>
      <t>SiO</t>
    </r>
    <r>
      <rPr>
        <vertAlign val="subscript"/>
        <sz val="10"/>
        <rFont val="Arial"/>
      </rPr>
      <t>2</t>
    </r>
    <phoneticPr fontId="2" type="noConversion"/>
  </si>
  <si>
    <r>
      <t>TiO</t>
    </r>
    <r>
      <rPr>
        <vertAlign val="subscript"/>
        <sz val="10"/>
        <rFont val="Arial"/>
      </rPr>
      <t>2</t>
    </r>
    <phoneticPr fontId="2" type="noConversion"/>
  </si>
  <si>
    <r>
      <t>Al</t>
    </r>
    <r>
      <rPr>
        <vertAlign val="subscript"/>
        <sz val="10"/>
        <rFont val="Arial"/>
      </rPr>
      <t>2</t>
    </r>
    <r>
      <rPr>
        <sz val="10"/>
        <rFont val="Arial"/>
      </rPr>
      <t>O</t>
    </r>
    <r>
      <rPr>
        <vertAlign val="subscript"/>
        <sz val="10"/>
        <rFont val="Arial"/>
      </rPr>
      <t>3</t>
    </r>
    <phoneticPr fontId="2" type="noConversion"/>
  </si>
  <si>
    <r>
      <t>Cr</t>
    </r>
    <r>
      <rPr>
        <vertAlign val="subscript"/>
        <sz val="10"/>
        <rFont val="Arial"/>
      </rPr>
      <t>2</t>
    </r>
    <r>
      <rPr>
        <sz val="10"/>
        <rFont val="Arial"/>
      </rPr>
      <t>O</t>
    </r>
    <r>
      <rPr>
        <vertAlign val="subscript"/>
        <sz val="10"/>
        <rFont val="Arial"/>
      </rPr>
      <t>3</t>
    </r>
    <phoneticPr fontId="2" type="noConversion"/>
  </si>
  <si>
    <t>FeO</t>
    <phoneticPr fontId="2" type="noConversion"/>
  </si>
  <si>
    <t>MnO</t>
    <phoneticPr fontId="2" type="noConversion"/>
  </si>
  <si>
    <t>MgO</t>
    <phoneticPr fontId="2" type="noConversion"/>
  </si>
  <si>
    <t>NiO</t>
    <phoneticPr fontId="2" type="noConversion"/>
  </si>
  <si>
    <t>CaO</t>
    <phoneticPr fontId="2" type="noConversion"/>
  </si>
  <si>
    <r>
      <t>Na</t>
    </r>
    <r>
      <rPr>
        <vertAlign val="subscript"/>
        <sz val="10"/>
        <rFont val="Arial"/>
      </rPr>
      <t>2</t>
    </r>
    <r>
      <rPr>
        <sz val="10"/>
        <rFont val="Arial"/>
      </rPr>
      <t>O</t>
    </r>
    <phoneticPr fontId="2" type="noConversion"/>
  </si>
  <si>
    <r>
      <t>0.095</t>
    </r>
    <r>
      <rPr>
        <vertAlign val="superscript"/>
        <sz val="10"/>
        <rFont val="Arial"/>
        <family val="2"/>
      </rPr>
      <t>c</t>
    </r>
    <phoneticPr fontId="2" type="noConversion"/>
  </si>
  <si>
    <r>
      <t>0.030</t>
    </r>
    <r>
      <rPr>
        <vertAlign val="superscript"/>
        <sz val="10"/>
        <rFont val="Arial"/>
        <family val="2"/>
      </rPr>
      <t>b</t>
    </r>
    <phoneticPr fontId="2" type="noConversion"/>
  </si>
  <si>
    <r>
      <t>0.136</t>
    </r>
    <r>
      <rPr>
        <vertAlign val="superscript"/>
        <sz val="10"/>
        <rFont val="Arial"/>
        <family val="2"/>
      </rPr>
      <t>c</t>
    </r>
    <phoneticPr fontId="2" type="noConversion"/>
  </si>
  <si>
    <r>
      <t>0.120</t>
    </r>
    <r>
      <rPr>
        <vertAlign val="superscript"/>
        <sz val="10"/>
        <rFont val="Arial"/>
        <family val="2"/>
      </rPr>
      <t>c</t>
    </r>
    <phoneticPr fontId="2" type="noConversion"/>
  </si>
  <si>
    <t>not det.</t>
  </si>
  <si>
    <t>not measured</t>
    <phoneticPr fontId="2" type="noConversion"/>
  </si>
  <si>
    <t>not det.</t>
    <phoneticPr fontId="2" type="noConversion"/>
  </si>
  <si>
    <r>
      <t xml:space="preserve">c </t>
    </r>
    <r>
      <rPr>
        <sz val="10"/>
        <rFont val="Arial"/>
      </rPr>
      <t>determined by microprobe flank method (see methods)</t>
    </r>
    <phoneticPr fontId="2" type="noConversion"/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</si>
</sst>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"/>
  </numFmts>
  <fonts count="8">
    <font>
      <sz val="10"/>
      <name val="Arial"/>
    </font>
    <font>
      <b/>
      <sz val="10"/>
      <name val="Arial"/>
    </font>
    <font>
      <sz val="8"/>
      <name val="Arial"/>
    </font>
    <font>
      <sz val="10"/>
      <color indexed="8"/>
      <name val="MS Sans Serif"/>
      <family val="2"/>
    </font>
    <font>
      <vertAlign val="superscript"/>
      <sz val="11"/>
      <color indexed="8"/>
      <name val="Calibri"/>
    </font>
    <font>
      <vertAlign val="superscript"/>
      <sz val="10"/>
      <name val="Arial"/>
      <family val="2"/>
    </font>
    <font>
      <vertAlign val="superscript"/>
      <sz val="10"/>
      <color indexed="8"/>
      <name val="MS Sans Serif"/>
    </font>
    <font>
      <vertAlign val="subscript"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2" fontId="0" fillId="0" borderId="0" xfId="0" applyNumberFormat="1"/>
    <xf numFmtId="164" fontId="0" fillId="0" borderId="0" xfId="0" applyNumberFormat="1"/>
    <xf numFmtId="2" fontId="0" fillId="0" borderId="0" xfId="0" applyNumberFormat="1" applyFill="1"/>
    <xf numFmtId="164" fontId="0" fillId="0" borderId="0" xfId="0" applyNumberFormat="1" applyFill="1"/>
    <xf numFmtId="0" fontId="0" fillId="0" borderId="0" xfId="0" applyFill="1"/>
    <xf numFmtId="0" fontId="5" fillId="0" borderId="0" xfId="0" applyFont="1"/>
    <xf numFmtId="0" fontId="5" fillId="0" borderId="0" xfId="0" applyFont="1" applyFill="1"/>
    <xf numFmtId="2" fontId="0" fillId="0" borderId="0" xfId="0" applyNumberFormat="1" applyAlignment="1">
      <alignment horizontal="right"/>
    </xf>
    <xf numFmtId="165" fontId="0" fillId="0" borderId="0" xfId="0" applyNumberFormat="1"/>
    <xf numFmtId="0" fontId="1" fillId="2" borderId="1" xfId="0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4" xfId="0" applyFill="1" applyBorder="1"/>
    <xf numFmtId="0" fontId="3" fillId="2" borderId="4" xfId="0" applyNumberFormat="1" applyFont="1" applyFill="1" applyBorder="1" applyAlignment="1">
      <alignment horizontal="center"/>
    </xf>
    <xf numFmtId="0" fontId="0" fillId="0" borderId="4" xfId="0" applyBorder="1"/>
    <xf numFmtId="2" fontId="0" fillId="0" borderId="4" xfId="0" applyNumberFormat="1" applyBorder="1"/>
    <xf numFmtId="165" fontId="0" fillId="0" borderId="4" xfId="0" applyNumberFormat="1" applyBorder="1"/>
    <xf numFmtId="2" fontId="0" fillId="0" borderId="4" xfId="0" applyNumberFormat="1" applyFill="1" applyBorder="1"/>
    <xf numFmtId="164" fontId="0" fillId="0" borderId="4" xfId="0" applyNumberFormat="1" applyBorder="1"/>
    <xf numFmtId="164" fontId="0" fillId="0" borderId="4" xfId="0" applyNumberFormat="1" applyFill="1" applyBorder="1"/>
    <xf numFmtId="0" fontId="0" fillId="0" borderId="5" xfId="0" applyBorder="1"/>
    <xf numFmtId="164" fontId="0" fillId="0" borderId="5" xfId="0" applyNumberFormat="1" applyBorder="1"/>
    <xf numFmtId="2" fontId="0" fillId="0" borderId="5" xfId="0" applyNumberFormat="1" applyFill="1" applyBorder="1"/>
  </cellXfs>
  <cellStyles count="1">
    <cellStyle name="Standard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U22"/>
  <sheetViews>
    <sheetView tabSelected="1" zoomScale="150" workbookViewId="0">
      <selection activeCell="A21" sqref="A21"/>
    </sheetView>
  </sheetViews>
  <sheetFormatPr baseColWidth="10" defaultRowHeight="12"/>
  <sheetData>
    <row r="1" spans="1:21" ht="17" customHeight="1">
      <c r="A1" t="s">
        <v>45</v>
      </c>
    </row>
    <row r="2" spans="1:21" ht="15">
      <c r="A2" s="10" t="s">
        <v>15</v>
      </c>
      <c r="B2" s="11" t="s">
        <v>16</v>
      </c>
      <c r="C2" s="11" t="s">
        <v>17</v>
      </c>
      <c r="D2" s="12" t="s">
        <v>18</v>
      </c>
      <c r="E2" s="11" t="s">
        <v>19</v>
      </c>
      <c r="F2" s="11" t="s">
        <v>20</v>
      </c>
      <c r="G2" s="11" t="s">
        <v>21</v>
      </c>
      <c r="H2" s="11" t="s">
        <v>22</v>
      </c>
      <c r="I2" s="11" t="s">
        <v>23</v>
      </c>
      <c r="J2" s="11" t="s">
        <v>24</v>
      </c>
      <c r="K2" s="11" t="s">
        <v>25</v>
      </c>
      <c r="L2" s="11" t="s">
        <v>26</v>
      </c>
      <c r="M2" s="11" t="s">
        <v>27</v>
      </c>
      <c r="N2" s="11" t="s">
        <v>28</v>
      </c>
      <c r="O2" s="11" t="s">
        <v>29</v>
      </c>
      <c r="P2" s="11" t="s">
        <v>30</v>
      </c>
      <c r="Q2" s="11" t="s">
        <v>31</v>
      </c>
      <c r="R2" s="11" t="s">
        <v>32</v>
      </c>
      <c r="S2" s="11" t="s">
        <v>33</v>
      </c>
      <c r="T2" s="11" t="s">
        <v>34</v>
      </c>
      <c r="U2" s="11" t="s">
        <v>42</v>
      </c>
    </row>
    <row r="3" spans="1:21" ht="13">
      <c r="A3" s="13" t="s">
        <v>35</v>
      </c>
      <c r="B3" s="14" t="s">
        <v>36</v>
      </c>
      <c r="C3" s="14" t="s">
        <v>36</v>
      </c>
      <c r="D3" s="14" t="s">
        <v>36</v>
      </c>
      <c r="E3" s="14" t="s">
        <v>36</v>
      </c>
      <c r="F3" s="15" t="s">
        <v>37</v>
      </c>
      <c r="G3" s="15" t="s">
        <v>37</v>
      </c>
      <c r="H3" s="15" t="s">
        <v>37</v>
      </c>
      <c r="I3" s="15" t="s">
        <v>37</v>
      </c>
      <c r="J3" s="15" t="s">
        <v>37</v>
      </c>
      <c r="K3" s="15" t="s">
        <v>37</v>
      </c>
      <c r="L3" s="15" t="s">
        <v>37</v>
      </c>
      <c r="M3" s="15" t="s">
        <v>37</v>
      </c>
      <c r="N3" s="15" t="s">
        <v>37</v>
      </c>
      <c r="O3" s="15" t="s">
        <v>37</v>
      </c>
      <c r="P3" s="15" t="s">
        <v>37</v>
      </c>
      <c r="Q3" s="15" t="s">
        <v>37</v>
      </c>
      <c r="R3" s="15" t="s">
        <v>37</v>
      </c>
      <c r="S3" s="15" t="s">
        <v>37</v>
      </c>
      <c r="T3" s="15" t="s">
        <v>37</v>
      </c>
      <c r="U3" s="15" t="s">
        <v>37</v>
      </c>
    </row>
    <row r="4" spans="1:21">
      <c r="A4" t="s">
        <v>46</v>
      </c>
      <c r="B4" s="1">
        <v>41.54160000000001</v>
      </c>
      <c r="C4" s="1">
        <v>41.399600000000007</v>
      </c>
      <c r="D4" s="9">
        <v>41.354999999999997</v>
      </c>
      <c r="E4" s="1">
        <v>41.093400000000003</v>
      </c>
      <c r="F4" s="1">
        <v>41.524000000000001</v>
      </c>
      <c r="G4" s="1">
        <v>42.313000000000002</v>
      </c>
      <c r="H4" s="1">
        <v>42.127894736842109</v>
      </c>
      <c r="I4" s="1">
        <v>42.534848484848489</v>
      </c>
      <c r="J4" s="1">
        <v>42.234000000000002</v>
      </c>
      <c r="K4" s="1">
        <v>41.685833333333335</v>
      </c>
      <c r="L4" s="1">
        <v>40.158400000000015</v>
      </c>
      <c r="M4" s="1">
        <v>40.7776</v>
      </c>
      <c r="N4" s="1">
        <v>42.199411764705879</v>
      </c>
      <c r="O4" s="1">
        <v>42.607999999999997</v>
      </c>
      <c r="P4" s="1">
        <v>40.756933333333329</v>
      </c>
      <c r="Q4" s="1">
        <v>41.066800000000001</v>
      </c>
      <c r="R4" s="1">
        <v>40.500700000000009</v>
      </c>
      <c r="S4" s="1">
        <v>43.27000000000001</v>
      </c>
      <c r="T4" s="1">
        <v>41.023500000000006</v>
      </c>
      <c r="U4" s="3">
        <v>41.2</v>
      </c>
    </row>
    <row r="5" spans="1:21">
      <c r="A5" t="s">
        <v>47</v>
      </c>
      <c r="B5" s="1">
        <v>6.1670000000000023E-2</v>
      </c>
      <c r="C5" s="1">
        <v>5.8869999999999978E-2</v>
      </c>
      <c r="D5" s="9">
        <v>0.16600000000000001</v>
      </c>
      <c r="E5" s="1">
        <v>6.4080000000000012E-2</v>
      </c>
      <c r="F5" s="1">
        <v>8.8899999999999993E-2</v>
      </c>
      <c r="G5" s="1">
        <v>0.23760000000000003</v>
      </c>
      <c r="H5" s="1">
        <v>0.25773684210526315</v>
      </c>
      <c r="I5" s="1">
        <v>0.20648484848484847</v>
      </c>
      <c r="J5" s="1">
        <v>8.5608695652173911E-2</v>
      </c>
      <c r="K5" s="1">
        <v>0.24875000000000011</v>
      </c>
      <c r="L5" s="1">
        <v>0.11740000000000007</v>
      </c>
      <c r="M5" s="1">
        <v>0.26479999999999998</v>
      </c>
      <c r="N5" s="1">
        <v>0.26408823529411762</v>
      </c>
      <c r="O5" s="1">
        <v>0.2615737704918033</v>
      </c>
      <c r="P5" s="1">
        <v>0.3242133333333333</v>
      </c>
      <c r="Q5" s="1">
        <v>9.1400000000000009E-2</v>
      </c>
      <c r="R5" s="1">
        <v>0.36396999999999985</v>
      </c>
      <c r="S5" s="1">
        <v>0.16164705882352945</v>
      </c>
      <c r="T5" s="1">
        <v>0.33743000000000001</v>
      </c>
      <c r="U5" s="3">
        <v>0.1</v>
      </c>
    </row>
    <row r="6" spans="1:21">
      <c r="A6" t="s">
        <v>48</v>
      </c>
      <c r="B6" s="1">
        <v>20.203199999999995</v>
      </c>
      <c r="C6" s="1">
        <v>23.109999999999992</v>
      </c>
      <c r="D6" s="9">
        <v>22.527000000000001</v>
      </c>
      <c r="E6" s="1">
        <v>20.4163</v>
      </c>
      <c r="F6" s="1">
        <v>20.991999999999997</v>
      </c>
      <c r="G6" s="1">
        <v>19.931000000000001</v>
      </c>
      <c r="H6" s="1">
        <v>19.921052631578949</v>
      </c>
      <c r="I6" s="1">
        <v>20.591515151515154</v>
      </c>
      <c r="J6" s="1">
        <v>20.556999999999999</v>
      </c>
      <c r="K6" s="1">
        <v>17.71916666666667</v>
      </c>
      <c r="L6" s="1">
        <v>17.754999999999999</v>
      </c>
      <c r="M6" s="1">
        <v>17.488000000000003</v>
      </c>
      <c r="N6" s="1">
        <v>20.783235294117645</v>
      </c>
      <c r="O6" s="1">
        <v>20.903300000000002</v>
      </c>
      <c r="P6" s="1">
        <v>17.619066666666651</v>
      </c>
      <c r="Q6" s="1">
        <v>17.8904</v>
      </c>
      <c r="R6" s="1">
        <v>17.067400000000017</v>
      </c>
      <c r="S6" s="1">
        <v>21.903529411764705</v>
      </c>
      <c r="T6" s="1">
        <v>20.279399999999995</v>
      </c>
      <c r="U6" s="3">
        <v>18</v>
      </c>
    </row>
    <row r="7" spans="1:21">
      <c r="A7" t="s">
        <v>49</v>
      </c>
      <c r="B7" s="1">
        <v>4.8985999999999992</v>
      </c>
      <c r="C7" s="1">
        <v>1.2192500000000004</v>
      </c>
      <c r="D7" s="9">
        <v>1.53</v>
      </c>
      <c r="E7" s="1">
        <v>4.9647999999999994</v>
      </c>
      <c r="F7" s="1">
        <v>4.1859999999999999</v>
      </c>
      <c r="G7" s="1">
        <v>4.8600000000000003</v>
      </c>
      <c r="H7" s="1">
        <v>4.9615789473684204</v>
      </c>
      <c r="I7" s="1">
        <v>4.0681818181818183</v>
      </c>
      <c r="J7" s="1">
        <v>4.2240000000000002</v>
      </c>
      <c r="K7" s="1">
        <v>7.9074999999999989</v>
      </c>
      <c r="L7" s="1">
        <v>8.0649999999999995</v>
      </c>
      <c r="M7" s="1">
        <v>8.1251999999999995</v>
      </c>
      <c r="N7" s="1">
        <v>3.8247058823529403</v>
      </c>
      <c r="O7" s="1">
        <v>3.84</v>
      </c>
      <c r="P7" s="1">
        <v>7.9597333333333351</v>
      </c>
      <c r="Q7" s="1">
        <v>7.9925999999999968</v>
      </c>
      <c r="R7" s="1">
        <v>8.7074999999999996</v>
      </c>
      <c r="S7" s="1">
        <v>2.5988235294117645</v>
      </c>
      <c r="T7" s="1">
        <v>4.545799999999999</v>
      </c>
      <c r="U7" s="3">
        <v>8.5</v>
      </c>
    </row>
    <row r="8" spans="1:21">
      <c r="A8" t="s">
        <v>50</v>
      </c>
      <c r="B8" s="1">
        <v>8.5831000000000017</v>
      </c>
      <c r="C8" s="1">
        <v>9.3988999999999994</v>
      </c>
      <c r="D8" s="9">
        <v>10.622999999999999</v>
      </c>
      <c r="E8" s="1">
        <v>8.9555000000000096</v>
      </c>
      <c r="F8" s="1">
        <v>7.3390000000000004</v>
      </c>
      <c r="G8" s="1">
        <v>6.5870000000000006</v>
      </c>
      <c r="H8" s="1">
        <v>6.5473684210526306</v>
      </c>
      <c r="I8" s="1">
        <v>6.541818181818182</v>
      </c>
      <c r="J8" s="1">
        <v>7.3049999999999997</v>
      </c>
      <c r="K8" s="1">
        <v>6.8891666666666671</v>
      </c>
      <c r="L8" s="1">
        <v>6.3015999999999996</v>
      </c>
      <c r="M8" s="1">
        <v>6.2908000000000008</v>
      </c>
      <c r="N8" s="1">
        <v>6.8970588235294121</v>
      </c>
      <c r="O8" s="1">
        <v>6.8140000000000001</v>
      </c>
      <c r="P8" s="1">
        <v>6.7338666666666667</v>
      </c>
      <c r="Q8" s="1">
        <v>6.3958000000000004</v>
      </c>
      <c r="R8" s="1">
        <v>6.3787000000000047</v>
      </c>
      <c r="S8" s="1">
        <v>7.3264705882352938</v>
      </c>
      <c r="T8" s="1">
        <v>6.3605000000000045</v>
      </c>
      <c r="U8" s="3">
        <v>5.9</v>
      </c>
    </row>
    <row r="9" spans="1:21">
      <c r="A9" t="s">
        <v>51</v>
      </c>
      <c r="B9" s="1">
        <v>0.53185000000000004</v>
      </c>
      <c r="C9" s="1">
        <v>0.53185000000000004</v>
      </c>
      <c r="D9" s="9">
        <v>0.46100000000000002</v>
      </c>
      <c r="E9" s="1">
        <v>0.5698000000000002</v>
      </c>
      <c r="F9" s="1">
        <v>0.40809999999999996</v>
      </c>
      <c r="G9" s="1">
        <v>0.3362</v>
      </c>
      <c r="H9" s="1">
        <v>0.33210526315789479</v>
      </c>
      <c r="I9" s="1">
        <v>0.32542424242424245</v>
      </c>
      <c r="J9" s="1">
        <v>0.4207826086956522</v>
      </c>
      <c r="K9" s="1">
        <v>0.36474999999999991</v>
      </c>
      <c r="L9" s="1">
        <v>0.3455399999999999</v>
      </c>
      <c r="M9" s="1">
        <v>0.35659999999999992</v>
      </c>
      <c r="N9" s="1">
        <v>0.33708823529411763</v>
      </c>
      <c r="O9" s="1">
        <v>0.3318196721311476</v>
      </c>
      <c r="P9" s="1">
        <v>0.3685199999999999</v>
      </c>
      <c r="Q9" s="1">
        <v>0.32990000000000003</v>
      </c>
      <c r="R9" s="1">
        <v>0.32694000000000001</v>
      </c>
      <c r="S9" s="1">
        <v>0.39658823529411757</v>
      </c>
      <c r="T9" s="1">
        <v>0.2983300000000001</v>
      </c>
      <c r="U9" s="3">
        <v>0.3</v>
      </c>
    </row>
    <row r="10" spans="1:21">
      <c r="A10" t="s">
        <v>52</v>
      </c>
      <c r="B10" s="1">
        <v>19.028200000000005</v>
      </c>
      <c r="C10" s="1">
        <v>19.384300000000014</v>
      </c>
      <c r="D10" s="9">
        <v>18.605</v>
      </c>
      <c r="E10" s="1">
        <v>19.150699999999993</v>
      </c>
      <c r="F10" s="1">
        <v>20.943999999999999</v>
      </c>
      <c r="G10" s="1">
        <v>20.773000000000003</v>
      </c>
      <c r="H10" s="1">
        <v>20.880526315789474</v>
      </c>
      <c r="I10" s="1">
        <v>21.670909090909099</v>
      </c>
      <c r="J10" s="1">
        <v>20.539000000000001</v>
      </c>
      <c r="K10" s="1">
        <v>20.41333333333333</v>
      </c>
      <c r="L10" s="1">
        <v>19.339199999999998</v>
      </c>
      <c r="M10" s="1">
        <v>20.0092</v>
      </c>
      <c r="N10" s="1">
        <v>21.716470588235293</v>
      </c>
      <c r="O10" s="1">
        <v>21.54</v>
      </c>
      <c r="P10" s="1">
        <v>19.119199999999999</v>
      </c>
      <c r="Q10" s="1">
        <v>19.818799999999996</v>
      </c>
      <c r="R10" s="1">
        <v>19.185899999999993</v>
      </c>
      <c r="S10" s="1">
        <v>21.982941176470586</v>
      </c>
      <c r="T10" s="1">
        <v>20.497799999999998</v>
      </c>
      <c r="U10" s="3">
        <v>20.3</v>
      </c>
    </row>
    <row r="11" spans="1:21">
      <c r="A11" t="s">
        <v>53</v>
      </c>
      <c r="B11" s="1">
        <v>5.4000000000000038E-3</v>
      </c>
      <c r="C11" s="8" t="s">
        <v>60</v>
      </c>
      <c r="D11" s="9">
        <v>4.0000000000000001E-3</v>
      </c>
      <c r="E11" s="8" t="s">
        <v>60</v>
      </c>
      <c r="F11" s="1">
        <v>8.4000000000000012E-3</v>
      </c>
      <c r="G11" s="1">
        <v>1.1800000000000001E-2</v>
      </c>
      <c r="H11" s="1">
        <v>1.2421052631578949E-2</v>
      </c>
      <c r="I11" s="1">
        <v>1.0727272727272728E-2</v>
      </c>
      <c r="J11" s="1">
        <v>9.9130434782608717E-3</v>
      </c>
      <c r="K11" s="1">
        <v>9.0416666666666683E-3</v>
      </c>
      <c r="L11" s="1">
        <v>9.9400000000000044E-3</v>
      </c>
      <c r="M11" s="1">
        <v>9.1599999999999997E-3</v>
      </c>
      <c r="N11" s="1">
        <v>8.1176470588235315E-3</v>
      </c>
      <c r="O11" s="1">
        <v>1.0786885245901644E-2</v>
      </c>
      <c r="P11" s="1">
        <v>6.8933333333333364E-3</v>
      </c>
      <c r="Q11" s="1">
        <v>8.7800000000000048E-3</v>
      </c>
      <c r="R11" s="1">
        <v>7.5200000000000041E-3</v>
      </c>
      <c r="S11" s="1">
        <v>1.0882352941176471E-2</v>
      </c>
      <c r="T11" s="1">
        <v>8.9100000000000065E-3</v>
      </c>
      <c r="U11" s="3" t="s">
        <v>62</v>
      </c>
    </row>
    <row r="12" spans="1:21">
      <c r="A12" t="s">
        <v>54</v>
      </c>
      <c r="B12" s="1">
        <v>5.1982000000000017</v>
      </c>
      <c r="C12" s="1">
        <v>4.6346999999999996</v>
      </c>
      <c r="D12" s="9">
        <v>4.9169999999999998</v>
      </c>
      <c r="E12" s="1">
        <v>5.1687999999999992</v>
      </c>
      <c r="F12" s="1">
        <v>5.2690000000000001</v>
      </c>
      <c r="G12" s="1">
        <v>5.2939999999999996</v>
      </c>
      <c r="H12" s="1">
        <v>5.4147368421052624</v>
      </c>
      <c r="I12" s="1">
        <v>5.1806060606060598</v>
      </c>
      <c r="J12" s="1">
        <v>5.1790000000000003</v>
      </c>
      <c r="K12" s="1">
        <v>6.1270833333333341</v>
      </c>
      <c r="L12" s="1">
        <v>6.1496000000000013</v>
      </c>
      <c r="M12" s="1">
        <v>6.74</v>
      </c>
      <c r="N12" s="1">
        <v>4.7238235294117654</v>
      </c>
      <c r="O12" s="1">
        <v>4.72</v>
      </c>
      <c r="P12" s="1">
        <v>6.2782666666666671</v>
      </c>
      <c r="Q12" s="1">
        <v>5.9096000000000002</v>
      </c>
      <c r="R12" s="1">
        <v>6.5694999999999997</v>
      </c>
      <c r="S12" s="1">
        <v>4.6605882352941181</v>
      </c>
      <c r="T12" s="1">
        <v>5.1852000000000009</v>
      </c>
      <c r="U12" s="3">
        <v>6.1</v>
      </c>
    </row>
    <row r="13" spans="1:21">
      <c r="A13" t="s">
        <v>55</v>
      </c>
      <c r="B13" s="1">
        <v>4.830000000000001E-2</v>
      </c>
      <c r="C13" s="1">
        <v>3.2529999999999989E-2</v>
      </c>
      <c r="D13" s="9">
        <v>4.2000000000000003E-2</v>
      </c>
      <c r="E13" s="1">
        <v>4.9689999999999991E-2</v>
      </c>
      <c r="F13" s="1">
        <v>5.3500000000000006E-2</v>
      </c>
      <c r="G13" s="1">
        <v>4.6599999999999989E-2</v>
      </c>
      <c r="H13" s="1">
        <v>4.7421052631578961E-2</v>
      </c>
      <c r="I13" s="1">
        <v>4.46969696969697E-2</v>
      </c>
      <c r="J13" s="1">
        <v>4.1478260869565221E-2</v>
      </c>
      <c r="K13" s="1">
        <v>5.0541666666666672E-2</v>
      </c>
      <c r="L13" s="1">
        <v>3.3679999999999988E-2</v>
      </c>
      <c r="M13" s="1">
        <v>4.0880000000000007E-2</v>
      </c>
      <c r="N13" s="1">
        <v>5.2647058823529415E-2</v>
      </c>
      <c r="O13" s="1">
        <v>4.840983606557378E-2</v>
      </c>
      <c r="P13" s="1">
        <v>4.7186666666666655E-2</v>
      </c>
      <c r="Q13" s="1">
        <v>2.9219999999999996E-2</v>
      </c>
      <c r="R13" s="1">
        <v>4.083999999999998E-2</v>
      </c>
      <c r="S13" s="1">
        <v>6.2823529411764695E-2</v>
      </c>
      <c r="T13" s="1">
        <v>4.5649999999999989E-2</v>
      </c>
      <c r="U13" s="3">
        <v>0</v>
      </c>
    </row>
    <row r="14" spans="1:21">
      <c r="A14" s="16" t="s">
        <v>38</v>
      </c>
      <c r="B14" s="17">
        <f>SUM(B4:B13)</f>
        <v>100.10012000000002</v>
      </c>
      <c r="C14" s="17">
        <f>SUM(C4:C13)</f>
        <v>99.77</v>
      </c>
      <c r="D14" s="18">
        <f>SUM(D4:D13)</f>
        <v>100.23000000000002</v>
      </c>
      <c r="E14" s="17">
        <f>SUM(E4:E13)</f>
        <v>100.43307000000001</v>
      </c>
      <c r="F14" s="17">
        <f>SUM(F4:F13)</f>
        <v>100.8129</v>
      </c>
      <c r="G14" s="17">
        <f t="shared" ref="G14:P14" si="0">SUM(G4:G13)</f>
        <v>100.39019999999999</v>
      </c>
      <c r="H14" s="17">
        <f t="shared" si="0"/>
        <v>100.50284210526316</v>
      </c>
      <c r="I14" s="17">
        <f t="shared" si="0"/>
        <v>101.17521212121214</v>
      </c>
      <c r="J14" s="17">
        <f t="shared" si="0"/>
        <v>100.59578260869566</v>
      </c>
      <c r="K14" s="17">
        <f t="shared" si="0"/>
        <v>101.41516666666665</v>
      </c>
      <c r="L14" s="17">
        <f t="shared" si="0"/>
        <v>98.27536000000002</v>
      </c>
      <c r="M14" s="17">
        <f t="shared" si="0"/>
        <v>100.10223999999998</v>
      </c>
      <c r="N14" s="17">
        <f t="shared" si="0"/>
        <v>100.80664705882351</v>
      </c>
      <c r="O14" s="17">
        <f t="shared" si="0"/>
        <v>101.07789016393443</v>
      </c>
      <c r="P14" s="17">
        <f t="shared" si="0"/>
        <v>99.213879999999989</v>
      </c>
      <c r="Q14" s="17">
        <f>SUM(Q4:Q13)</f>
        <v>99.533299999999983</v>
      </c>
      <c r="R14" s="17">
        <f>SUM(R4:R13)</f>
        <v>99.14897000000002</v>
      </c>
      <c r="S14" s="17">
        <f>SUM(S4:S13)</f>
        <v>102.37429411764705</v>
      </c>
      <c r="T14" s="17">
        <f>SUM(T4:T13)</f>
        <v>98.582519999999988</v>
      </c>
      <c r="U14" s="19">
        <f>SUM(U4:U13)</f>
        <v>100.4</v>
      </c>
    </row>
    <row r="15" spans="1:21">
      <c r="A15" t="s">
        <v>39</v>
      </c>
      <c r="B15" s="2">
        <f>(B10/40.304)/((B10/40.304)+(B8/71.844))</f>
        <v>0.79805357911278085</v>
      </c>
      <c r="C15" s="2">
        <f>(C10/40.304)/((C10/40.304)+(C8/71.844))</f>
        <v>0.78615746465518888</v>
      </c>
      <c r="D15" s="2">
        <f>(D10/40.304)/((D10/40.304)+(D8/71.844))</f>
        <v>0.75739591406383189</v>
      </c>
      <c r="E15" s="2">
        <f>(E10/40.304)/((E10/40.304)+(E8/71.844))</f>
        <v>0.79218024095797068</v>
      </c>
      <c r="F15" s="2">
        <f>(F10/40.304)/((F10/40.304)+(F8/71.844))</f>
        <v>0.8357165207226892</v>
      </c>
      <c r="G15" s="2">
        <f t="shared" ref="G15:O15" si="1">(G10/40.304)/((G10/40.304)+(G8/71.844))</f>
        <v>0.8489773188528712</v>
      </c>
      <c r="H15" s="2">
        <f t="shared" si="1"/>
        <v>0.85040742807283631</v>
      </c>
      <c r="I15" s="2">
        <f>(I10/40.304)/((I10/40.304)+(I8/71.844))</f>
        <v>0.85517772503144218</v>
      </c>
      <c r="J15" s="2">
        <f>(J10/40.304)/((J10/40.304)+(J8/71.844))</f>
        <v>0.83366292535602882</v>
      </c>
      <c r="K15" s="2">
        <f>(K10/40.304)/((K10/40.304)+(K8/71.844))</f>
        <v>0.840812312782937</v>
      </c>
      <c r="L15" s="2">
        <f>(L10/40.304)/((L10/40.304)+(L8/71.844))</f>
        <v>0.84545334176616427</v>
      </c>
      <c r="M15" s="2">
        <f t="shared" si="1"/>
        <v>0.85007001538907512</v>
      </c>
      <c r="N15" s="2">
        <f t="shared" si="1"/>
        <v>0.8487746104709476</v>
      </c>
      <c r="O15" s="2">
        <f t="shared" si="1"/>
        <v>0.84928174259715217</v>
      </c>
      <c r="P15" s="2">
        <f>(P10/40.304)/((P10/40.304)+(P8/71.844))</f>
        <v>0.83501428351871443</v>
      </c>
      <c r="Q15" s="2">
        <f t="shared" ref="Q15" si="2">(Q10/40.304)/((Q10/40.304)+(Q8/71.844))</f>
        <v>0.84671118634699627</v>
      </c>
      <c r="R15" s="2">
        <f>(R10/40.304)/((R10/40.304)+(R8/71.844))</f>
        <v>0.84280621354120078</v>
      </c>
      <c r="S15" s="2">
        <f>(S10/40.304)/((S10/40.304)+(S8/71.844))</f>
        <v>0.84248288599891752</v>
      </c>
      <c r="T15" s="2">
        <f>(T10/40.304)/((T10/40.304)+(T8/71.844))</f>
        <v>0.85173281813247548</v>
      </c>
      <c r="U15" s="4">
        <f>(U10/40.304)/((U10/40.304)+(U8/71.844))</f>
        <v>0.85981025650579268</v>
      </c>
    </row>
    <row r="16" spans="1:21">
      <c r="A16" s="16" t="s">
        <v>40</v>
      </c>
      <c r="B16" s="20">
        <f>(B7/151.974)/((B7/151.974)+(B6/101.9622))</f>
        <v>0.13991467163085089</v>
      </c>
      <c r="C16" s="20">
        <f>(C7/151.974)/((C7/151.974)+(C6/101.9622))</f>
        <v>3.4186602890035729E-2</v>
      </c>
      <c r="D16" s="20">
        <f>(D7/151.974)/((D7/151.974)+(D6/101.9622))</f>
        <v>4.3581861751859505E-2</v>
      </c>
      <c r="E16" s="20">
        <f>(E7/151.974)/((E7/151.974)+(E6/101.9622))</f>
        <v>0.14026775283803097</v>
      </c>
      <c r="F16" s="20">
        <f>(F7/151.974)/((F7/151.974)+(F6/101.9622))</f>
        <v>0.11800045227174238</v>
      </c>
      <c r="G16" s="20">
        <f t="shared" ref="G16:O16" si="3">(G7/151.974)/((G7/151.974)+(G6/101.9622))</f>
        <v>0.14059641424777441</v>
      </c>
      <c r="H16" s="20">
        <f t="shared" si="3"/>
        <v>0.14317569607404093</v>
      </c>
      <c r="I16" s="20">
        <f>(I7/151.974)/((I7/151.974)+(I6/101.9622))</f>
        <v>0.1170373040872088</v>
      </c>
      <c r="J16" s="20">
        <f>(J7/151.974)/((J7/151.974)+(J6/101.9622))</f>
        <v>0.12115623102969258</v>
      </c>
      <c r="K16" s="20">
        <f>(K7/151.974)/((K7/151.974)+(K6/101.9622))</f>
        <v>0.23041975947880172</v>
      </c>
      <c r="L16" s="20">
        <f>(L7/151.974)/((L7/151.974)+(L6/101.9622))</f>
        <v>0.23357372350765188</v>
      </c>
      <c r="M16" s="20">
        <f t="shared" si="3"/>
        <v>0.23764182548621088</v>
      </c>
      <c r="N16" s="20">
        <f t="shared" si="3"/>
        <v>0.10989907675088301</v>
      </c>
      <c r="O16" s="20">
        <f t="shared" si="3"/>
        <v>0.10972609372258564</v>
      </c>
      <c r="P16" s="20">
        <f>(P7/151.974)/((P7/151.974)+(P6/101.9622))</f>
        <v>0.23259901647651776</v>
      </c>
      <c r="Q16" s="20">
        <f t="shared" ref="Q16" si="4">(Q7/151.974)/((Q7/151.974)+(Q6/101.9622))</f>
        <v>0.23061258715916544</v>
      </c>
      <c r="R16" s="20">
        <f>(R7/151.974)/((R7/151.974)+(R6/101.9622))</f>
        <v>0.25500529806955963</v>
      </c>
      <c r="S16" s="20">
        <f>(S7/151.974)/((S7/151.974)+(S6/101.9622))</f>
        <v>7.3734081984735383E-2</v>
      </c>
      <c r="T16" s="20">
        <f>(T7/151.974)/((T7/151.974)+(T6/101.9622))</f>
        <v>0.13073119224679083</v>
      </c>
      <c r="U16" s="21">
        <f>(U7/151.974)/((U7/151.974)+(U6/101.9622))</f>
        <v>0.24059633713263914</v>
      </c>
    </row>
    <row r="17" spans="1:21" ht="16">
      <c r="A17" s="22" t="s">
        <v>41</v>
      </c>
      <c r="B17" s="23" t="s">
        <v>14</v>
      </c>
      <c r="C17" s="23" t="s">
        <v>13</v>
      </c>
      <c r="D17" s="23" t="s">
        <v>12</v>
      </c>
      <c r="E17" s="23" t="s">
        <v>11</v>
      </c>
      <c r="F17" s="23" t="s">
        <v>10</v>
      </c>
      <c r="G17" s="23" t="s">
        <v>9</v>
      </c>
      <c r="H17" s="23" t="s">
        <v>8</v>
      </c>
      <c r="I17" s="23" t="s">
        <v>7</v>
      </c>
      <c r="J17" s="23" t="s">
        <v>6</v>
      </c>
      <c r="K17" s="23" t="s">
        <v>5</v>
      </c>
      <c r="L17" s="23" t="s">
        <v>4</v>
      </c>
      <c r="M17" s="23" t="s">
        <v>3</v>
      </c>
      <c r="N17" s="23" t="s">
        <v>2</v>
      </c>
      <c r="O17" s="23" t="s">
        <v>1</v>
      </c>
      <c r="P17" s="23" t="s">
        <v>0</v>
      </c>
      <c r="Q17" s="23" t="s">
        <v>59</v>
      </c>
      <c r="R17" s="23" t="s">
        <v>58</v>
      </c>
      <c r="S17" s="23" t="s">
        <v>57</v>
      </c>
      <c r="T17" s="23" t="s">
        <v>56</v>
      </c>
      <c r="U17" s="24" t="s">
        <v>61</v>
      </c>
    </row>
    <row r="18" spans="1:21">
      <c r="A18" s="6" t="s">
        <v>43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3"/>
    </row>
    <row r="19" spans="1:21">
      <c r="A19" s="7" t="s">
        <v>44</v>
      </c>
    </row>
    <row r="20" spans="1:21">
      <c r="A20" s="7" t="s">
        <v>63</v>
      </c>
    </row>
    <row r="22" spans="1:21">
      <c r="A22" s="5"/>
    </row>
  </sheetData>
  <phoneticPr fontId="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Uni Frankfurt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Woodland</dc:creator>
  <cp:lastModifiedBy>Alan Woodland</cp:lastModifiedBy>
  <dcterms:created xsi:type="dcterms:W3CDTF">2020-09-26T14:48:17Z</dcterms:created>
  <dcterms:modified xsi:type="dcterms:W3CDTF">2020-10-03T10:43:21Z</dcterms:modified>
</cp:coreProperties>
</file>