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AC2C044C-5C7B-4737-8858-103B28721EA7}" xr6:coauthVersionLast="47" xr6:coauthVersionMax="47" xr10:uidLastSave="{00000000-0000-0000-0000-000000000000}"/>
  <bookViews>
    <workbookView xWindow="-110" yWindow="-110" windowWidth="19420" windowHeight="10420" tabRatio="727" xr2:uid="{00000000-000D-0000-FFFF-FFFF00000000}"/>
  </bookViews>
  <sheets>
    <sheet name="Copyright" sheetId="25" r:id="rId1"/>
    <sheet name="Raw Data" sheetId="35" r:id="rId2"/>
    <sheet name="Analysis (Study 2)" sheetId="3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2" i="36" l="1"/>
  <c r="M72" i="36"/>
  <c r="L29" i="36"/>
  <c r="M29" i="36" s="1"/>
  <c r="H3" i="36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2" i="36"/>
  <c r="G3" i="36"/>
  <c r="L3" i="36" s="1"/>
  <c r="M3" i="36" s="1"/>
  <c r="G4" i="36"/>
  <c r="L4" i="36" s="1"/>
  <c r="M4" i="36" s="1"/>
  <c r="G5" i="36"/>
  <c r="L5" i="36" s="1"/>
  <c r="M5" i="36" s="1"/>
  <c r="G6" i="36"/>
  <c r="L6" i="36" s="1"/>
  <c r="M6" i="36" s="1"/>
  <c r="G7" i="36"/>
  <c r="L7" i="36" s="1"/>
  <c r="M7" i="36" s="1"/>
  <c r="G8" i="36"/>
  <c r="L8" i="36" s="1"/>
  <c r="M8" i="36" s="1"/>
  <c r="G9" i="36"/>
  <c r="L9" i="36" s="1"/>
  <c r="M9" i="36" s="1"/>
  <c r="G10" i="36"/>
  <c r="L10" i="36" s="1"/>
  <c r="M10" i="36" s="1"/>
  <c r="G11" i="36"/>
  <c r="L11" i="36" s="1"/>
  <c r="M11" i="36" s="1"/>
  <c r="G12" i="36"/>
  <c r="L12" i="36" s="1"/>
  <c r="M12" i="36" s="1"/>
  <c r="G13" i="36"/>
  <c r="L13" i="36" s="1"/>
  <c r="M13" i="36" s="1"/>
  <c r="G14" i="36"/>
  <c r="L14" i="36" s="1"/>
  <c r="M14" i="36" s="1"/>
  <c r="G15" i="36"/>
  <c r="L15" i="36" s="1"/>
  <c r="M15" i="36" s="1"/>
  <c r="G16" i="36"/>
  <c r="L16" i="36" s="1"/>
  <c r="M16" i="36" s="1"/>
  <c r="G17" i="36"/>
  <c r="L17" i="36" s="1"/>
  <c r="M17" i="36" s="1"/>
  <c r="G18" i="36"/>
  <c r="L18" i="36" s="1"/>
  <c r="M18" i="36" s="1"/>
  <c r="G19" i="36"/>
  <c r="L19" i="36" s="1"/>
  <c r="M19" i="36" s="1"/>
  <c r="G20" i="36"/>
  <c r="L20" i="36" s="1"/>
  <c r="M20" i="36" s="1"/>
  <c r="G21" i="36"/>
  <c r="L21" i="36" s="1"/>
  <c r="M21" i="36" s="1"/>
  <c r="G22" i="36"/>
  <c r="L22" i="36" s="1"/>
  <c r="M22" i="36" s="1"/>
  <c r="G23" i="36"/>
  <c r="L23" i="36" s="1"/>
  <c r="M23" i="36" s="1"/>
  <c r="G24" i="36"/>
  <c r="L24" i="36" s="1"/>
  <c r="M24" i="36" s="1"/>
  <c r="G25" i="36"/>
  <c r="L25" i="36" s="1"/>
  <c r="M25" i="36" s="1"/>
  <c r="G26" i="36"/>
  <c r="L26" i="36" s="1"/>
  <c r="M26" i="36" s="1"/>
  <c r="G27" i="36"/>
  <c r="L27" i="36" s="1"/>
  <c r="M27" i="36" s="1"/>
  <c r="G28" i="36"/>
  <c r="L28" i="36" s="1"/>
  <c r="M28" i="36" s="1"/>
  <c r="G29" i="36"/>
  <c r="G30" i="36"/>
  <c r="L30" i="36" s="1"/>
  <c r="M30" i="36" s="1"/>
  <c r="G31" i="36"/>
  <c r="L31" i="36" s="1"/>
  <c r="M31" i="36" s="1"/>
  <c r="G32" i="36"/>
  <c r="L32" i="36" s="1"/>
  <c r="M32" i="36" s="1"/>
  <c r="G33" i="36"/>
  <c r="L33" i="36" s="1"/>
  <c r="M33" i="36" s="1"/>
  <c r="G34" i="36"/>
  <c r="L34" i="36" s="1"/>
  <c r="M34" i="36" s="1"/>
  <c r="G35" i="36"/>
  <c r="L35" i="36" s="1"/>
  <c r="M35" i="36" s="1"/>
  <c r="G36" i="36"/>
  <c r="L36" i="36" s="1"/>
  <c r="M36" i="36" s="1"/>
  <c r="G37" i="36"/>
  <c r="L37" i="36" s="1"/>
  <c r="M37" i="36" s="1"/>
  <c r="G38" i="36"/>
  <c r="L38" i="36" s="1"/>
  <c r="M38" i="36" s="1"/>
  <c r="G39" i="36"/>
  <c r="L39" i="36" s="1"/>
  <c r="M39" i="36" s="1"/>
  <c r="G40" i="36"/>
  <c r="L40" i="36" s="1"/>
  <c r="M40" i="36" s="1"/>
  <c r="G41" i="36"/>
  <c r="L41" i="36" s="1"/>
  <c r="M41" i="36" s="1"/>
  <c r="G42" i="36"/>
  <c r="L42" i="36" s="1"/>
  <c r="M42" i="36" s="1"/>
  <c r="G43" i="36"/>
  <c r="L43" i="36" s="1"/>
  <c r="M43" i="36" s="1"/>
  <c r="G44" i="36"/>
  <c r="L44" i="36" s="1"/>
  <c r="M44" i="36" s="1"/>
  <c r="G45" i="36"/>
  <c r="L45" i="36" s="1"/>
  <c r="M45" i="36" s="1"/>
  <c r="G46" i="36"/>
  <c r="L46" i="36" s="1"/>
  <c r="M46" i="36" s="1"/>
  <c r="G47" i="36"/>
  <c r="L47" i="36" s="1"/>
  <c r="M47" i="36" s="1"/>
  <c r="G48" i="36"/>
  <c r="L48" i="36" s="1"/>
  <c r="M48" i="36" s="1"/>
  <c r="G49" i="36"/>
  <c r="L49" i="36" s="1"/>
  <c r="M49" i="36" s="1"/>
  <c r="G50" i="36"/>
  <c r="L50" i="36" s="1"/>
  <c r="M50" i="36" s="1"/>
  <c r="G51" i="36"/>
  <c r="L51" i="36" s="1"/>
  <c r="M51" i="36" s="1"/>
  <c r="G52" i="36"/>
  <c r="L52" i="36" s="1"/>
  <c r="M52" i="36" s="1"/>
  <c r="G53" i="36"/>
  <c r="L53" i="36" s="1"/>
  <c r="M53" i="36" s="1"/>
  <c r="G54" i="36"/>
  <c r="L54" i="36" s="1"/>
  <c r="M54" i="36" s="1"/>
  <c r="G55" i="36"/>
  <c r="L55" i="36" s="1"/>
  <c r="M55" i="36" s="1"/>
  <c r="G56" i="36"/>
  <c r="L56" i="36" s="1"/>
  <c r="M56" i="36" s="1"/>
  <c r="G57" i="36"/>
  <c r="L57" i="36" s="1"/>
  <c r="M57" i="36" s="1"/>
  <c r="G58" i="36"/>
  <c r="L58" i="36" s="1"/>
  <c r="M58" i="36" s="1"/>
  <c r="G59" i="36"/>
  <c r="L59" i="36" s="1"/>
  <c r="M59" i="36" s="1"/>
  <c r="G60" i="36"/>
  <c r="L60" i="36" s="1"/>
  <c r="M60" i="36" s="1"/>
  <c r="G61" i="36"/>
  <c r="L61" i="36" s="1"/>
  <c r="M61" i="36" s="1"/>
  <c r="G62" i="36"/>
  <c r="L62" i="36" s="1"/>
  <c r="M62" i="36" s="1"/>
  <c r="G63" i="36"/>
  <c r="L63" i="36" s="1"/>
  <c r="M63" i="36" s="1"/>
  <c r="G64" i="36"/>
  <c r="L64" i="36" s="1"/>
  <c r="M64" i="36" s="1"/>
  <c r="G65" i="36"/>
  <c r="L65" i="36" s="1"/>
  <c r="M65" i="36" s="1"/>
  <c r="G66" i="36"/>
  <c r="L66" i="36" s="1"/>
  <c r="M66" i="36" s="1"/>
  <c r="G67" i="36"/>
  <c r="L67" i="36" s="1"/>
  <c r="M67" i="36" s="1"/>
  <c r="G68" i="36"/>
  <c r="L68" i="36" s="1"/>
  <c r="M68" i="36" s="1"/>
  <c r="G69" i="36"/>
  <c r="L69" i="36" s="1"/>
  <c r="M69" i="36" s="1"/>
  <c r="G70" i="36"/>
  <c r="L70" i="36" s="1"/>
  <c r="M70" i="36" s="1"/>
  <c r="G71" i="36"/>
  <c r="L71" i="36" s="1"/>
  <c r="M71" i="36" s="1"/>
  <c r="G72" i="36"/>
  <c r="G2" i="36"/>
  <c r="L2" i="36" s="1"/>
  <c r="M2" i="36" s="1"/>
</calcChain>
</file>

<file path=xl/sharedStrings.xml><?xml version="1.0" encoding="utf-8"?>
<sst xmlns="http://schemas.openxmlformats.org/spreadsheetml/2006/main" count="174" uniqueCount="97">
  <si>
    <t>Age</t>
  </si>
  <si>
    <t>Gender</t>
  </si>
  <si>
    <t>Male</t>
  </si>
  <si>
    <t>Female</t>
  </si>
  <si>
    <t>Android</t>
  </si>
  <si>
    <t>Desktop</t>
  </si>
  <si>
    <t>Comedy</t>
  </si>
  <si>
    <t>Fitness</t>
  </si>
  <si>
    <t>Parenting</t>
  </si>
  <si>
    <t>Podcasts</t>
  </si>
  <si>
    <t>Tech</t>
  </si>
  <si>
    <t>Cooking</t>
  </si>
  <si>
    <t>Education</t>
  </si>
  <si>
    <t>Partying</t>
  </si>
  <si>
    <t>Running</t>
  </si>
  <si>
    <t>Travel</t>
  </si>
  <si>
    <t>Chill</t>
  </si>
  <si>
    <t>Dinner</t>
  </si>
  <si>
    <t>Gaming</t>
  </si>
  <si>
    <t>Party</t>
  </si>
  <si>
    <t>Focus</t>
  </si>
  <si>
    <t>Holidays</t>
  </si>
  <si>
    <t>Study</t>
  </si>
  <si>
    <t>Workout</t>
  </si>
  <si>
    <t>Country</t>
  </si>
  <si>
    <t>EDM</t>
  </si>
  <si>
    <t>Electronica</t>
  </si>
  <si>
    <t>Folk</t>
  </si>
  <si>
    <t>Funk</t>
  </si>
  <si>
    <t>Holiday</t>
  </si>
  <si>
    <t>House</t>
  </si>
  <si>
    <t>Jazz</t>
  </si>
  <si>
    <t>Latin</t>
  </si>
  <si>
    <t>Metal</t>
  </si>
  <si>
    <t>Pop</t>
  </si>
  <si>
    <t>Punk</t>
  </si>
  <si>
    <t>Reggae</t>
  </si>
  <si>
    <t>RnB</t>
  </si>
  <si>
    <t>Rock</t>
  </si>
  <si>
    <t>Soundtrack</t>
  </si>
  <si>
    <t>Traditional</t>
  </si>
  <si>
    <t>Alternative</t>
  </si>
  <si>
    <t>Blues</t>
  </si>
  <si>
    <t>Christian</t>
  </si>
  <si>
    <t>Classical</t>
  </si>
  <si>
    <t>Business</t>
  </si>
  <si>
    <t>Commuting</t>
  </si>
  <si>
    <t>Theater</t>
  </si>
  <si>
    <t>Interests</t>
  </si>
  <si>
    <t>Books</t>
  </si>
  <si>
    <t>History</t>
  </si>
  <si>
    <t>News</t>
  </si>
  <si>
    <t>Genre</t>
  </si>
  <si>
    <r>
      <t>CTR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</si>
  <si>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CR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</si>
  <si>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Overwhelming Targeting Options:
Selecting Audience Segments for Online Advertising</t>
  </si>
  <si>
    <t>Iman Ahmadi, Nadia Abou Nabout, Bernd Skiera, Elham Maleki, Johannes Fladenhofer</t>
  </si>
  <si>
    <t>iOS</t>
  </si>
  <si>
    <t>(13)-(24)</t>
  </si>
  <si>
    <t>(25)-(34)</t>
  </si>
  <si>
    <t>(35)-(44)</t>
  </si>
  <si>
    <t>(45)-(65+)</t>
  </si>
  <si>
    <t>Culture&amp;Society</t>
  </si>
  <si>
    <t>DIYHobbies&amp;Crafts</t>
  </si>
  <si>
    <t>Health&amp;Lifestyle</t>
  </si>
  <si>
    <t>In-CarListening</t>
  </si>
  <si>
    <t>Love&amp;Dating</t>
  </si>
  <si>
    <t>Science&amp;Medicine</t>
  </si>
  <si>
    <t>Sport&amp;Recreation</t>
  </si>
  <si>
    <t>StudyingorFocusing</t>
  </si>
  <si>
    <t>TV&amp;Film</t>
  </si>
  <si>
    <t>EasyListening</t>
  </si>
  <si>
    <t>HipHop</t>
  </si>
  <si>
    <t>IndieRock</t>
  </si>
  <si>
    <t>NewAge</t>
  </si>
  <si>
    <t>Spoken&amp;Audio</t>
  </si>
  <si>
    <t>Reach (in 000s)</t>
  </si>
  <si>
    <t xml:space="preserve">Cost of no-targeting (i.e., CPM0) </t>
  </si>
  <si>
    <t>Total Cost of targeting
(i.e., CMPi + DCi)</t>
  </si>
  <si>
    <t>Audience (i)</t>
  </si>
  <si>
    <t>Available (free) users</t>
  </si>
  <si>
    <t>Reach (% of all users)</t>
  </si>
  <si>
    <t>Min. lift in performance (Equation 8)</t>
  </si>
  <si>
    <r>
      <t>Cost of no-targeting (i.e., CPM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) </t>
    </r>
  </si>
  <si>
    <r>
      <t>Total Cost of targeting
(i.e., CMP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+ DC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</si>
  <si>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r>
      <t>DC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($)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</si>
  <si>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</si>
  <si>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Min. lift in CTR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</si>
  <si>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Note: results based on Data from Spotify on 10/02/2021</t>
  </si>
  <si>
    <t>Platform/Device</t>
  </si>
  <si>
    <t>Real-Time Context</t>
  </si>
  <si>
    <t>Location (country): UK</t>
  </si>
  <si>
    <t>Campaign Budget: $25,000</t>
  </si>
  <si>
    <t>Campaign Schedule: 11 Feb 2021 - 10 Feb 2022</t>
  </si>
  <si>
    <t>Special issue “The Tensions and Opportunities of New Technologies in Marketing” 
At the International Journal of Research in Marketing</t>
  </si>
  <si>
    <t>Raw data and replication of results of Study 2</t>
  </si>
  <si>
    <t>August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</si>
</sst>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$-409]* #,##0.00_ ;_-[$$-409]* \-#,##0.00\ ;_-[$$-409]* &quot;-&quot;??_ ;_-@_ 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2" fillId="0" borderId="0" xfId="0" applyFont="1"/>
    <xf numFmtId="0" fontId="4" fillId="0" borderId="0" xfId="0" applyFont="1"/>
    <xf numFmtId="165" fontId="0" fillId="0" borderId="0" xfId="2" applyNumberFormat="1" applyFont="1"/>
    <xf numFmtId="0" fontId="2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2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2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165" fontId="0" fillId="2" borderId="0" xfId="2" applyNumberFormat="1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10" fontId="0" fillId="2" borderId="0" xfId="1" applyNumberFormat="1" applyFont="1" applyFill="1" applyAlignment="1">
      <alignment vertical="center"/>
    </xf>
    <xf numFmtId="2" fontId="0" fillId="2" borderId="0" xfId="0" applyNumberFormat="1" applyFill="1" applyAlignment="1">
      <alignment vertical="center"/>
    </xf>
    <xf numFmtId="164" fontId="0" fillId="2" borderId="0" xfId="1" applyNumberFormat="1" applyFont="1" applyFill="1" applyAlignment="1">
      <alignment vertical="center"/>
    </xf>
    <xf numFmtId="165" fontId="0" fillId="0" borderId="0" xfId="2" applyNumberFormat="1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65" fontId="0" fillId="0" borderId="1" xfId="2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0" fontId="0" fillId="0" borderId="1" xfId="1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2" borderId="0" xfId="0" applyFont="1" applyFill="1" applyAlignment="1">
      <alignment horizontal="center" vertical="center" textRotation="90"/>
    </xf>
    <xf numFmtId="49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D729C-5BFE-4459-9B6E-FE881F4F87BD}">
  <sheetPr>
    <tabColor rgb="FFFFFF00"/>
  </sheetPr>
  <dimension ref="A1:A7"/>
  <sheetViews>
    <sheetView tabSelected="1" workbookViewId="0">
      <selection activeCell="A8" sqref="A8"/>
    </sheetView>
  </sheetViews>
  <sheetFormatPr defaultRowHeight="14.5" x14ac:dyDescent="0.35"/>
  <cols>
    <col min="1" max="1" width="77.1796875" customWidth="1"/>
  </cols>
  <sheetData>
    <row r="1" spans="1:1" x14ac:dyDescent="0.35">
      <c r="A1" s="2" t="s">
        <v>95</v>
      </c>
    </row>
    <row r="2" spans="1:1" x14ac:dyDescent="0.35">
      <c r="A2" s="2"/>
    </row>
    <row r="3" spans="1:1" ht="29" x14ac:dyDescent="0.35">
      <c r="A3" s="5" t="s">
        <v>94</v>
      </c>
    </row>
    <row r="4" spans="1:1" ht="29" x14ac:dyDescent="0.35">
      <c r="A4" s="5" t="s">
        <v>55</v>
      </c>
    </row>
    <row r="5" spans="1:1" x14ac:dyDescent="0.35">
      <c r="A5" s="3" t="s">
        <v>56</v>
      </c>
    </row>
    <row r="7" spans="1:1" x14ac:dyDescent="0.35">
      <c r="A7" s="3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8E77-91CC-469D-ABA4-437FA163CD8D}">
  <dimension ref="A1:G72"/>
  <sheetViews>
    <sheetView topLeftCell="A85" workbookViewId="0">
      <selection activeCell="A14" sqref="A14"/>
    </sheetView>
  </sheetViews>
  <sheetFormatPr defaultRowHeight="14.5" x14ac:dyDescent="0.35"/>
  <cols>
    <col min="1" max="1" width="51" bestFit="1" customWidth="1"/>
    <col min="3" max="3" width="18.54296875" bestFit="1" customWidth="1"/>
    <col min="4" max="4" width="20.26953125" bestFit="1" customWidth="1"/>
    <col min="5" max="5" width="14.26953125" bestFit="1" customWidth="1"/>
    <col min="6" max="6" width="30.453125" bestFit="1" customWidth="1"/>
    <col min="7" max="7" width="37.1796875" bestFit="1" customWidth="1"/>
  </cols>
  <sheetData>
    <row r="1" spans="1:7" x14ac:dyDescent="0.35">
      <c r="A1" t="s">
        <v>88</v>
      </c>
      <c r="C1" t="s">
        <v>79</v>
      </c>
      <c r="D1" t="s">
        <v>80</v>
      </c>
      <c r="E1" t="s">
        <v>76</v>
      </c>
      <c r="F1" t="s">
        <v>77</v>
      </c>
      <c r="G1" t="s">
        <v>78</v>
      </c>
    </row>
    <row r="2" spans="1:7" x14ac:dyDescent="0.35">
      <c r="A2" t="s">
        <v>93</v>
      </c>
      <c r="C2" t="s">
        <v>58</v>
      </c>
      <c r="D2" s="6">
        <v>1800</v>
      </c>
      <c r="E2" s="4">
        <v>1400</v>
      </c>
      <c r="F2" s="1">
        <v>11</v>
      </c>
      <c r="G2" s="1">
        <v>11</v>
      </c>
    </row>
    <row r="3" spans="1:7" x14ac:dyDescent="0.35">
      <c r="A3" t="s">
        <v>92</v>
      </c>
      <c r="C3" t="s">
        <v>59</v>
      </c>
      <c r="D3" s="6">
        <v>1800</v>
      </c>
      <c r="E3" s="4">
        <v>1000</v>
      </c>
      <c r="F3" s="1">
        <v>11</v>
      </c>
      <c r="G3" s="1">
        <v>11</v>
      </c>
    </row>
    <row r="4" spans="1:7" x14ac:dyDescent="0.35">
      <c r="A4" t="s">
        <v>91</v>
      </c>
      <c r="C4" t="s">
        <v>60</v>
      </c>
      <c r="D4" s="6">
        <v>1800</v>
      </c>
      <c r="E4" s="4">
        <v>800</v>
      </c>
      <c r="F4" s="1">
        <v>11</v>
      </c>
      <c r="G4" s="1">
        <v>11</v>
      </c>
    </row>
    <row r="5" spans="1:7" x14ac:dyDescent="0.35">
      <c r="C5" t="s">
        <v>61</v>
      </c>
      <c r="D5" s="6">
        <v>1800</v>
      </c>
      <c r="E5" s="4">
        <v>1000</v>
      </c>
      <c r="F5" s="1">
        <v>11</v>
      </c>
      <c r="G5" s="1">
        <v>11</v>
      </c>
    </row>
    <row r="6" spans="1:7" x14ac:dyDescent="0.35">
      <c r="C6" t="s">
        <v>2</v>
      </c>
      <c r="D6" s="6">
        <v>1800</v>
      </c>
      <c r="E6" s="4">
        <v>1500</v>
      </c>
      <c r="F6" s="1">
        <v>11</v>
      </c>
      <c r="G6" s="1">
        <v>11</v>
      </c>
    </row>
    <row r="7" spans="1:7" x14ac:dyDescent="0.35">
      <c r="C7" t="s">
        <v>3</v>
      </c>
      <c r="D7" s="6">
        <v>1800</v>
      </c>
      <c r="E7" s="4">
        <v>1500</v>
      </c>
      <c r="F7" s="1">
        <v>11</v>
      </c>
      <c r="G7" s="1">
        <v>11</v>
      </c>
    </row>
    <row r="8" spans="1:7" x14ac:dyDescent="0.35">
      <c r="C8" t="s">
        <v>57</v>
      </c>
      <c r="D8" s="6">
        <v>1800</v>
      </c>
      <c r="E8" s="4">
        <v>1400</v>
      </c>
      <c r="F8" s="1">
        <v>11</v>
      </c>
      <c r="G8" s="1">
        <v>12</v>
      </c>
    </row>
    <row r="9" spans="1:7" x14ac:dyDescent="0.35">
      <c r="C9" t="s">
        <v>4</v>
      </c>
      <c r="D9" s="6">
        <v>1800</v>
      </c>
      <c r="E9" s="4">
        <v>1300</v>
      </c>
      <c r="F9" s="1">
        <v>11</v>
      </c>
      <c r="G9" s="1">
        <v>12</v>
      </c>
    </row>
    <row r="10" spans="1:7" x14ac:dyDescent="0.35">
      <c r="C10" t="s">
        <v>5</v>
      </c>
      <c r="D10" s="6">
        <v>1800</v>
      </c>
      <c r="E10" s="4">
        <v>1500</v>
      </c>
      <c r="F10" s="1">
        <v>11</v>
      </c>
      <c r="G10" s="1">
        <v>12</v>
      </c>
    </row>
    <row r="11" spans="1:7" x14ac:dyDescent="0.35">
      <c r="C11" t="s">
        <v>49</v>
      </c>
      <c r="D11" s="6">
        <v>1800</v>
      </c>
      <c r="E11" s="4">
        <v>170</v>
      </c>
      <c r="F11" s="1">
        <v>11</v>
      </c>
      <c r="G11" s="1">
        <v>14</v>
      </c>
    </row>
    <row r="12" spans="1:7" x14ac:dyDescent="0.35">
      <c r="C12" t="s">
        <v>45</v>
      </c>
      <c r="D12" s="6">
        <v>1800</v>
      </c>
      <c r="E12" s="4">
        <v>280</v>
      </c>
      <c r="F12" s="1">
        <v>11</v>
      </c>
      <c r="G12" s="1">
        <v>14</v>
      </c>
    </row>
    <row r="13" spans="1:7" x14ac:dyDescent="0.35">
      <c r="C13" t="s">
        <v>6</v>
      </c>
      <c r="D13" s="6">
        <v>1800</v>
      </c>
      <c r="E13" s="4">
        <v>550</v>
      </c>
      <c r="F13" s="1">
        <v>11</v>
      </c>
      <c r="G13" s="1">
        <v>14</v>
      </c>
    </row>
    <row r="14" spans="1:7" x14ac:dyDescent="0.35">
      <c r="C14" t="s">
        <v>46</v>
      </c>
      <c r="D14" s="6">
        <v>1800</v>
      </c>
      <c r="E14" s="4">
        <v>220</v>
      </c>
      <c r="F14" s="1">
        <v>11</v>
      </c>
      <c r="G14" s="1">
        <v>14</v>
      </c>
    </row>
    <row r="15" spans="1:7" x14ac:dyDescent="0.35">
      <c r="C15" t="s">
        <v>11</v>
      </c>
      <c r="D15" s="6">
        <v>1800</v>
      </c>
      <c r="E15" s="4">
        <v>26</v>
      </c>
      <c r="F15" s="1">
        <v>11</v>
      </c>
      <c r="G15" s="1">
        <v>14</v>
      </c>
    </row>
    <row r="16" spans="1:7" x14ac:dyDescent="0.35">
      <c r="C16" t="s">
        <v>62</v>
      </c>
      <c r="D16" s="6">
        <v>1800</v>
      </c>
      <c r="E16" s="4">
        <v>600</v>
      </c>
      <c r="F16" s="1">
        <v>11</v>
      </c>
      <c r="G16" s="1">
        <v>14</v>
      </c>
    </row>
    <row r="17" spans="3:7" x14ac:dyDescent="0.35">
      <c r="C17" t="s">
        <v>63</v>
      </c>
      <c r="D17" s="6">
        <v>1800</v>
      </c>
      <c r="E17" s="4">
        <v>60</v>
      </c>
      <c r="F17" s="1">
        <v>11</v>
      </c>
      <c r="G17" s="1">
        <v>14</v>
      </c>
    </row>
    <row r="18" spans="3:7" x14ac:dyDescent="0.35">
      <c r="C18" t="s">
        <v>12</v>
      </c>
      <c r="D18" s="6">
        <v>1800</v>
      </c>
      <c r="E18" s="4">
        <v>270</v>
      </c>
      <c r="F18" s="1">
        <v>11</v>
      </c>
      <c r="G18" s="1">
        <v>14</v>
      </c>
    </row>
    <row r="19" spans="3:7" x14ac:dyDescent="0.35">
      <c r="C19" t="s">
        <v>7</v>
      </c>
      <c r="D19" s="6">
        <v>1800</v>
      </c>
      <c r="E19" s="4">
        <v>26</v>
      </c>
      <c r="F19" s="1">
        <v>11</v>
      </c>
      <c r="G19" s="1">
        <v>14</v>
      </c>
    </row>
    <row r="20" spans="3:7" x14ac:dyDescent="0.35">
      <c r="C20" t="s">
        <v>18</v>
      </c>
      <c r="D20" s="6">
        <v>1800</v>
      </c>
      <c r="E20" s="4">
        <v>550</v>
      </c>
      <c r="F20" s="1">
        <v>11</v>
      </c>
      <c r="G20" s="1">
        <v>14</v>
      </c>
    </row>
    <row r="21" spans="3:7" x14ac:dyDescent="0.35">
      <c r="C21" t="s">
        <v>64</v>
      </c>
      <c r="D21" s="6">
        <v>1800</v>
      </c>
      <c r="E21" s="4">
        <v>430</v>
      </c>
      <c r="F21" s="1">
        <v>11</v>
      </c>
      <c r="G21" s="1">
        <v>14</v>
      </c>
    </row>
    <row r="22" spans="3:7" x14ac:dyDescent="0.35">
      <c r="C22" t="s">
        <v>50</v>
      </c>
      <c r="D22" s="6">
        <v>1800</v>
      </c>
      <c r="E22" s="4">
        <v>65</v>
      </c>
      <c r="F22" s="1">
        <v>11</v>
      </c>
      <c r="G22" s="1">
        <v>14</v>
      </c>
    </row>
    <row r="23" spans="3:7" x14ac:dyDescent="0.35">
      <c r="C23" t="s">
        <v>65</v>
      </c>
      <c r="D23" s="6">
        <v>1800</v>
      </c>
      <c r="E23" s="4">
        <v>800</v>
      </c>
      <c r="F23" s="1">
        <v>11</v>
      </c>
      <c r="G23" s="1">
        <v>14</v>
      </c>
    </row>
    <row r="24" spans="3:7" x14ac:dyDescent="0.35">
      <c r="C24" t="s">
        <v>66</v>
      </c>
      <c r="D24" s="6">
        <v>1800</v>
      </c>
      <c r="E24" s="4">
        <v>190</v>
      </c>
      <c r="F24" s="1">
        <v>11</v>
      </c>
      <c r="G24" s="1">
        <v>14</v>
      </c>
    </row>
    <row r="25" spans="3:7" x14ac:dyDescent="0.35">
      <c r="C25" t="s">
        <v>51</v>
      </c>
      <c r="D25" s="6">
        <v>1800</v>
      </c>
      <c r="E25" s="4">
        <v>230</v>
      </c>
      <c r="F25" s="1">
        <v>11</v>
      </c>
      <c r="G25" s="1">
        <v>14</v>
      </c>
    </row>
    <row r="26" spans="3:7" x14ac:dyDescent="0.35">
      <c r="C26" t="s">
        <v>8</v>
      </c>
      <c r="D26" s="6">
        <v>1800</v>
      </c>
      <c r="E26" s="4">
        <v>600</v>
      </c>
      <c r="F26" s="1">
        <v>11</v>
      </c>
      <c r="G26" s="1">
        <v>14</v>
      </c>
    </row>
    <row r="27" spans="3:7" x14ac:dyDescent="0.35">
      <c r="C27" t="s">
        <v>13</v>
      </c>
      <c r="D27" s="6">
        <v>1800</v>
      </c>
      <c r="E27" s="4">
        <v>300</v>
      </c>
      <c r="F27" s="1">
        <v>11</v>
      </c>
      <c r="G27" s="1">
        <v>14</v>
      </c>
    </row>
    <row r="28" spans="3:7" x14ac:dyDescent="0.35">
      <c r="C28" t="s">
        <v>9</v>
      </c>
      <c r="D28" s="6">
        <v>1800</v>
      </c>
      <c r="E28" s="4">
        <v>900</v>
      </c>
      <c r="F28" s="1">
        <v>11</v>
      </c>
      <c r="G28" s="1">
        <v>14</v>
      </c>
    </row>
    <row r="29" spans="3:7" x14ac:dyDescent="0.35">
      <c r="C29" t="s">
        <v>14</v>
      </c>
      <c r="D29" s="6">
        <v>1800</v>
      </c>
      <c r="E29" s="4">
        <v>150</v>
      </c>
      <c r="F29" s="1">
        <v>11</v>
      </c>
      <c r="G29" s="1">
        <v>14</v>
      </c>
    </row>
    <row r="30" spans="3:7" x14ac:dyDescent="0.35">
      <c r="C30" t="s">
        <v>67</v>
      </c>
      <c r="D30" s="6">
        <v>1800</v>
      </c>
      <c r="E30" s="4">
        <v>70</v>
      </c>
      <c r="F30" s="1">
        <v>11</v>
      </c>
      <c r="G30" s="1">
        <v>14</v>
      </c>
    </row>
    <row r="31" spans="3:7" x14ac:dyDescent="0.35">
      <c r="C31" t="s">
        <v>68</v>
      </c>
      <c r="D31" s="6">
        <v>1800</v>
      </c>
      <c r="E31" s="4">
        <v>170</v>
      </c>
      <c r="F31" s="1">
        <v>11</v>
      </c>
      <c r="G31" s="1">
        <v>14</v>
      </c>
    </row>
    <row r="32" spans="3:7" x14ac:dyDescent="0.35">
      <c r="C32" t="s">
        <v>69</v>
      </c>
      <c r="D32" s="6">
        <v>1800</v>
      </c>
      <c r="E32" s="4">
        <v>210</v>
      </c>
      <c r="F32" s="1">
        <v>11</v>
      </c>
      <c r="G32" s="1">
        <v>14</v>
      </c>
    </row>
    <row r="33" spans="3:7" x14ac:dyDescent="0.35">
      <c r="C33" t="s">
        <v>70</v>
      </c>
      <c r="D33" s="6">
        <v>1800</v>
      </c>
      <c r="E33" s="4">
        <v>90</v>
      </c>
      <c r="F33" s="1">
        <v>11</v>
      </c>
      <c r="G33" s="1">
        <v>14</v>
      </c>
    </row>
    <row r="34" spans="3:7" x14ac:dyDescent="0.35">
      <c r="C34" t="s">
        <v>10</v>
      </c>
      <c r="D34" s="6">
        <v>1800</v>
      </c>
      <c r="E34" s="4">
        <v>850</v>
      </c>
      <c r="F34" s="1">
        <v>11</v>
      </c>
      <c r="G34" s="1">
        <v>14</v>
      </c>
    </row>
    <row r="35" spans="3:7" x14ac:dyDescent="0.35">
      <c r="C35" t="s">
        <v>47</v>
      </c>
      <c r="D35" s="6">
        <v>1800</v>
      </c>
      <c r="E35" s="4">
        <v>65</v>
      </c>
      <c r="F35" s="1">
        <v>11</v>
      </c>
      <c r="G35" s="1">
        <v>14</v>
      </c>
    </row>
    <row r="36" spans="3:7" x14ac:dyDescent="0.35">
      <c r="C36" t="s">
        <v>15</v>
      </c>
      <c r="D36" s="6">
        <v>1800</v>
      </c>
      <c r="E36" s="4">
        <v>70</v>
      </c>
      <c r="F36" s="1">
        <v>11</v>
      </c>
      <c r="G36" s="1">
        <v>14</v>
      </c>
    </row>
    <row r="37" spans="3:7" x14ac:dyDescent="0.35">
      <c r="C37" t="s">
        <v>16</v>
      </c>
      <c r="D37" s="6">
        <v>1800</v>
      </c>
      <c r="E37" s="4">
        <v>85</v>
      </c>
      <c r="F37" s="1">
        <v>11</v>
      </c>
      <c r="G37" s="1">
        <v>15</v>
      </c>
    </row>
    <row r="38" spans="3:7" x14ac:dyDescent="0.35">
      <c r="C38" t="s">
        <v>11</v>
      </c>
      <c r="D38" s="6">
        <v>1800</v>
      </c>
      <c r="E38" s="4">
        <v>85</v>
      </c>
      <c r="F38" s="1">
        <v>11</v>
      </c>
      <c r="G38" s="1">
        <v>15</v>
      </c>
    </row>
    <row r="39" spans="3:7" x14ac:dyDescent="0.35">
      <c r="C39" t="s">
        <v>17</v>
      </c>
      <c r="D39" s="6">
        <v>1800</v>
      </c>
      <c r="E39" s="4">
        <v>38</v>
      </c>
      <c r="F39" s="1">
        <v>11</v>
      </c>
      <c r="G39" s="1">
        <v>15</v>
      </c>
    </row>
    <row r="40" spans="3:7" x14ac:dyDescent="0.35">
      <c r="C40" t="s">
        <v>20</v>
      </c>
      <c r="D40" s="6">
        <v>1800</v>
      </c>
      <c r="E40" s="4">
        <v>150</v>
      </c>
      <c r="F40" s="1">
        <v>11</v>
      </c>
      <c r="G40" s="1">
        <v>15</v>
      </c>
    </row>
    <row r="41" spans="3:7" x14ac:dyDescent="0.35">
      <c r="C41" t="s">
        <v>18</v>
      </c>
      <c r="D41" s="6">
        <v>1800</v>
      </c>
      <c r="E41" s="4">
        <v>100</v>
      </c>
      <c r="F41" s="1">
        <v>11</v>
      </c>
      <c r="G41" s="1">
        <v>15</v>
      </c>
    </row>
    <row r="42" spans="3:7" x14ac:dyDescent="0.35">
      <c r="C42" t="s">
        <v>21</v>
      </c>
      <c r="D42" s="6">
        <v>1800</v>
      </c>
      <c r="E42" s="4">
        <v>11</v>
      </c>
      <c r="F42" s="1">
        <v>11</v>
      </c>
      <c r="G42" s="1">
        <v>15</v>
      </c>
    </row>
    <row r="43" spans="3:7" x14ac:dyDescent="0.35">
      <c r="C43" t="s">
        <v>19</v>
      </c>
      <c r="D43" s="6">
        <v>1800</v>
      </c>
      <c r="E43" s="4">
        <v>75</v>
      </c>
      <c r="F43" s="1">
        <v>11</v>
      </c>
      <c r="G43" s="1">
        <v>15</v>
      </c>
    </row>
    <row r="44" spans="3:7" x14ac:dyDescent="0.35">
      <c r="C44" t="s">
        <v>22</v>
      </c>
      <c r="D44" s="6">
        <v>1800</v>
      </c>
      <c r="E44" s="4">
        <v>75</v>
      </c>
      <c r="F44" s="1">
        <v>11</v>
      </c>
      <c r="G44" s="1">
        <v>15</v>
      </c>
    </row>
    <row r="45" spans="3:7" x14ac:dyDescent="0.35">
      <c r="C45" t="s">
        <v>15</v>
      </c>
      <c r="D45" s="6">
        <v>1800</v>
      </c>
      <c r="E45" s="4">
        <v>120</v>
      </c>
      <c r="F45" s="1">
        <v>11</v>
      </c>
      <c r="G45" s="1">
        <v>15</v>
      </c>
    </row>
    <row r="46" spans="3:7" x14ac:dyDescent="0.35">
      <c r="C46" t="s">
        <v>23</v>
      </c>
      <c r="D46" s="6">
        <v>1800</v>
      </c>
      <c r="E46" s="4">
        <v>110</v>
      </c>
      <c r="F46" s="1">
        <v>11</v>
      </c>
      <c r="G46" s="1">
        <v>15</v>
      </c>
    </row>
    <row r="47" spans="3:7" x14ac:dyDescent="0.35">
      <c r="C47" t="s">
        <v>41</v>
      </c>
      <c r="D47" s="6">
        <v>1800</v>
      </c>
      <c r="E47" s="4">
        <v>440</v>
      </c>
      <c r="F47" s="1">
        <v>11</v>
      </c>
      <c r="G47" s="1">
        <v>13</v>
      </c>
    </row>
    <row r="48" spans="3:7" x14ac:dyDescent="0.35">
      <c r="C48" t="s">
        <v>42</v>
      </c>
      <c r="D48" s="6">
        <v>1800</v>
      </c>
      <c r="E48" s="4">
        <v>16</v>
      </c>
      <c r="F48" s="1">
        <v>11</v>
      </c>
      <c r="G48" s="1">
        <v>13</v>
      </c>
    </row>
    <row r="49" spans="3:7" x14ac:dyDescent="0.35">
      <c r="C49" t="s">
        <v>43</v>
      </c>
      <c r="D49" s="6">
        <v>1800</v>
      </c>
      <c r="E49" s="4">
        <v>70</v>
      </c>
      <c r="F49" s="1">
        <v>11</v>
      </c>
      <c r="G49" s="1">
        <v>13</v>
      </c>
    </row>
    <row r="50" spans="3:7" x14ac:dyDescent="0.35">
      <c r="C50" t="s">
        <v>44</v>
      </c>
      <c r="D50" s="6">
        <v>1800</v>
      </c>
      <c r="E50" s="4">
        <v>70</v>
      </c>
      <c r="F50" s="1">
        <v>11</v>
      </c>
      <c r="G50" s="1">
        <v>13</v>
      </c>
    </row>
    <row r="51" spans="3:7" x14ac:dyDescent="0.35">
      <c r="C51" t="s">
        <v>24</v>
      </c>
      <c r="D51" s="6">
        <v>1800</v>
      </c>
      <c r="E51" s="4">
        <v>120</v>
      </c>
      <c r="F51" s="1">
        <v>11</v>
      </c>
      <c r="G51" s="1">
        <v>13</v>
      </c>
    </row>
    <row r="52" spans="3:7" x14ac:dyDescent="0.35">
      <c r="C52" t="s">
        <v>71</v>
      </c>
      <c r="D52" s="6">
        <v>1800</v>
      </c>
      <c r="E52" s="4">
        <v>120</v>
      </c>
      <c r="F52" s="1">
        <v>11</v>
      </c>
      <c r="G52" s="1">
        <v>13</v>
      </c>
    </row>
    <row r="53" spans="3:7" x14ac:dyDescent="0.35">
      <c r="C53" t="s">
        <v>25</v>
      </c>
      <c r="D53" s="6">
        <v>1800</v>
      </c>
      <c r="E53" s="4">
        <v>320</v>
      </c>
      <c r="F53" s="1">
        <v>11</v>
      </c>
      <c r="G53" s="1">
        <v>13</v>
      </c>
    </row>
    <row r="54" spans="3:7" x14ac:dyDescent="0.35">
      <c r="C54" t="s">
        <v>26</v>
      </c>
      <c r="D54" s="6">
        <v>1800</v>
      </c>
      <c r="E54" s="4">
        <v>410</v>
      </c>
      <c r="F54" s="1">
        <v>11</v>
      </c>
      <c r="G54" s="1">
        <v>13</v>
      </c>
    </row>
    <row r="55" spans="3:7" x14ac:dyDescent="0.35">
      <c r="C55" t="s">
        <v>27</v>
      </c>
      <c r="D55" s="6">
        <v>1800</v>
      </c>
      <c r="E55" s="4">
        <v>230</v>
      </c>
      <c r="F55" s="1">
        <v>11</v>
      </c>
      <c r="G55" s="1">
        <v>13</v>
      </c>
    </row>
    <row r="56" spans="3:7" x14ac:dyDescent="0.35">
      <c r="C56" t="s">
        <v>28</v>
      </c>
      <c r="D56" s="6">
        <v>1800</v>
      </c>
      <c r="E56" s="4">
        <v>60</v>
      </c>
      <c r="F56" s="1">
        <v>11</v>
      </c>
      <c r="G56" s="1">
        <v>13</v>
      </c>
    </row>
    <row r="57" spans="3:7" x14ac:dyDescent="0.35">
      <c r="C57" t="s">
        <v>72</v>
      </c>
      <c r="D57" s="6">
        <v>1800</v>
      </c>
      <c r="E57" s="4">
        <v>900</v>
      </c>
      <c r="F57" s="1">
        <v>11</v>
      </c>
      <c r="G57" s="1">
        <v>13</v>
      </c>
    </row>
    <row r="58" spans="3:7" x14ac:dyDescent="0.35">
      <c r="C58" t="s">
        <v>29</v>
      </c>
      <c r="D58" s="6">
        <v>1800</v>
      </c>
      <c r="E58" s="4">
        <v>16</v>
      </c>
      <c r="F58" s="1">
        <v>11</v>
      </c>
      <c r="G58" s="1">
        <v>13</v>
      </c>
    </row>
    <row r="59" spans="3:7" x14ac:dyDescent="0.35">
      <c r="C59" t="s">
        <v>30</v>
      </c>
      <c r="D59" s="6">
        <v>1800</v>
      </c>
      <c r="E59" s="4">
        <v>310</v>
      </c>
      <c r="F59" s="1">
        <v>11</v>
      </c>
      <c r="G59" s="1">
        <v>13</v>
      </c>
    </row>
    <row r="60" spans="3:7" x14ac:dyDescent="0.35">
      <c r="C60" t="s">
        <v>73</v>
      </c>
      <c r="D60" s="6">
        <v>1800</v>
      </c>
      <c r="E60" s="4">
        <v>550</v>
      </c>
      <c r="F60" s="1">
        <v>11</v>
      </c>
      <c r="G60" s="1">
        <v>13</v>
      </c>
    </row>
    <row r="61" spans="3:7" x14ac:dyDescent="0.35">
      <c r="C61" t="s">
        <v>31</v>
      </c>
      <c r="D61" s="6">
        <v>1800</v>
      </c>
      <c r="E61" s="4">
        <v>75</v>
      </c>
      <c r="F61" s="1">
        <v>11</v>
      </c>
      <c r="G61" s="1">
        <v>13</v>
      </c>
    </row>
    <row r="62" spans="3:7" x14ac:dyDescent="0.35">
      <c r="C62" t="s">
        <v>32</v>
      </c>
      <c r="D62" s="6">
        <v>1800</v>
      </c>
      <c r="E62" s="4">
        <v>100</v>
      </c>
      <c r="F62" s="1">
        <v>11</v>
      </c>
      <c r="G62" s="1">
        <v>13</v>
      </c>
    </row>
    <row r="63" spans="3:7" x14ac:dyDescent="0.35">
      <c r="C63" t="s">
        <v>33</v>
      </c>
      <c r="D63" s="6">
        <v>1800</v>
      </c>
      <c r="E63" s="4">
        <v>150</v>
      </c>
      <c r="F63" s="1">
        <v>11</v>
      </c>
      <c r="G63" s="1">
        <v>13</v>
      </c>
    </row>
    <row r="64" spans="3:7" x14ac:dyDescent="0.35">
      <c r="C64" t="s">
        <v>74</v>
      </c>
      <c r="D64" s="6">
        <v>1800</v>
      </c>
      <c r="E64" s="4">
        <v>75</v>
      </c>
      <c r="F64" s="1">
        <v>11</v>
      </c>
      <c r="G64" s="1">
        <v>13</v>
      </c>
    </row>
    <row r="65" spans="3:7" x14ac:dyDescent="0.35">
      <c r="C65" t="s">
        <v>34</v>
      </c>
      <c r="D65" s="6">
        <v>1800</v>
      </c>
      <c r="E65" s="4">
        <v>1200</v>
      </c>
      <c r="F65" s="1">
        <v>11</v>
      </c>
      <c r="G65" s="1">
        <v>13</v>
      </c>
    </row>
    <row r="66" spans="3:7" x14ac:dyDescent="0.35">
      <c r="C66" t="s">
        <v>35</v>
      </c>
      <c r="D66" s="6">
        <v>1800</v>
      </c>
      <c r="E66" s="4">
        <v>200</v>
      </c>
      <c r="F66" s="1">
        <v>11</v>
      </c>
      <c r="G66" s="1">
        <v>13</v>
      </c>
    </row>
    <row r="67" spans="3:7" x14ac:dyDescent="0.35">
      <c r="C67" t="s">
        <v>36</v>
      </c>
      <c r="D67" s="6">
        <v>1800</v>
      </c>
      <c r="E67" s="4">
        <v>110</v>
      </c>
      <c r="F67" s="1">
        <v>11</v>
      </c>
      <c r="G67" s="1">
        <v>13</v>
      </c>
    </row>
    <row r="68" spans="3:7" x14ac:dyDescent="0.35">
      <c r="C68" t="s">
        <v>37</v>
      </c>
      <c r="D68" s="6">
        <v>1800</v>
      </c>
      <c r="E68" s="4">
        <v>330</v>
      </c>
      <c r="F68" s="1">
        <v>11</v>
      </c>
      <c r="G68" s="1">
        <v>13</v>
      </c>
    </row>
    <row r="69" spans="3:7" x14ac:dyDescent="0.35">
      <c r="C69" t="s">
        <v>38</v>
      </c>
      <c r="D69" s="6">
        <v>1800</v>
      </c>
      <c r="E69" s="4">
        <v>700</v>
      </c>
      <c r="F69" s="1">
        <v>11</v>
      </c>
      <c r="G69" s="1">
        <v>13</v>
      </c>
    </row>
    <row r="70" spans="3:7" x14ac:dyDescent="0.35">
      <c r="C70" t="s">
        <v>39</v>
      </c>
      <c r="D70" s="6">
        <v>1800</v>
      </c>
      <c r="E70" s="4">
        <v>180</v>
      </c>
      <c r="F70" s="1">
        <v>11</v>
      </c>
      <c r="G70" s="1">
        <v>13</v>
      </c>
    </row>
    <row r="71" spans="3:7" x14ac:dyDescent="0.35">
      <c r="C71" t="s">
        <v>75</v>
      </c>
      <c r="D71" s="6">
        <v>1800</v>
      </c>
      <c r="E71" s="4">
        <v>10</v>
      </c>
      <c r="F71" s="1">
        <v>11</v>
      </c>
      <c r="G71" s="1">
        <v>13</v>
      </c>
    </row>
    <row r="72" spans="3:7" x14ac:dyDescent="0.35">
      <c r="C72" t="s">
        <v>40</v>
      </c>
      <c r="D72" s="6">
        <v>1800</v>
      </c>
      <c r="E72" s="4">
        <v>120</v>
      </c>
      <c r="F72" s="1">
        <v>11</v>
      </c>
      <c r="G72" s="1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2BFA-EC05-4877-A680-972629F6BF24}">
  <dimension ref="A1:M72"/>
  <sheetViews>
    <sheetView topLeftCell="D1" workbookViewId="0">
      <selection activeCell="O5" sqref="O5"/>
    </sheetView>
  </sheetViews>
  <sheetFormatPr defaultRowHeight="14.5" x14ac:dyDescent="0.35"/>
  <cols>
    <col min="1" max="1" width="17.7265625" style="33" bestFit="1" customWidth="1"/>
    <col min="2" max="2" width="18.54296875" bestFit="1" customWidth="1"/>
    <col min="3" max="3" width="20.26953125" bestFit="1" customWidth="1"/>
    <col min="4" max="4" width="14.26953125" bestFit="1" customWidth="1"/>
    <col min="5" max="5" width="22.54296875" customWidth="1"/>
    <col min="6" max="6" width="20.7265625" bestFit="1" customWidth="1"/>
    <col min="7" max="7" width="20" bestFit="1" customWidth="1"/>
    <col min="8" max="8" width="6.54296875" bestFit="1" customWidth="1"/>
    <col min="9" max="10" width="6.1796875" bestFit="1" customWidth="1"/>
    <col min="11" max="11" width="8.7265625" bestFit="1" customWidth="1"/>
    <col min="12" max="12" width="15.81640625" customWidth="1"/>
    <col min="13" max="13" width="11.26953125" customWidth="1"/>
  </cols>
  <sheetData>
    <row r="1" spans="1:13" ht="44" thickBot="1" x14ac:dyDescent="0.4">
      <c r="A1" s="32"/>
      <c r="B1" s="31" t="s">
        <v>79</v>
      </c>
      <c r="C1" s="31" t="s">
        <v>80</v>
      </c>
      <c r="D1" s="31" t="s">
        <v>76</v>
      </c>
      <c r="E1" s="31" t="s">
        <v>83</v>
      </c>
      <c r="F1" s="31" t="s">
        <v>84</v>
      </c>
      <c r="G1" s="31" t="s">
        <v>81</v>
      </c>
      <c r="H1" s="31" t="s">
        <v>85</v>
      </c>
      <c r="I1" s="31" t="s">
        <v>53</v>
      </c>
      <c r="J1" s="31" t="s">
        <v>54</v>
      </c>
      <c r="K1" s="31" t="s">
        <v>86</v>
      </c>
      <c r="L1" s="31" t="s">
        <v>82</v>
      </c>
      <c r="M1" s="31" t="s">
        <v>87</v>
      </c>
    </row>
    <row r="2" spans="1:13" x14ac:dyDescent="0.35">
      <c r="A2" s="36" t="s">
        <v>0</v>
      </c>
      <c r="B2" s="14" t="s">
        <v>58</v>
      </c>
      <c r="C2" s="15">
        <v>1800</v>
      </c>
      <c r="D2" s="16">
        <v>1400</v>
      </c>
      <c r="E2" s="17">
        <v>11</v>
      </c>
      <c r="F2" s="17">
        <v>11</v>
      </c>
      <c r="G2" s="18">
        <f>D2/C2</f>
        <v>0.77777777777777779</v>
      </c>
      <c r="H2" s="19">
        <f>F2-E2</f>
        <v>0</v>
      </c>
      <c r="I2" s="18">
        <v>0.01</v>
      </c>
      <c r="J2" s="18">
        <v>0.02</v>
      </c>
      <c r="K2" s="20">
        <v>200</v>
      </c>
      <c r="L2" s="19">
        <f>(1/G2)-((E2-G2*F2)/(1000*G2*I2*J2*K2))</f>
        <v>1.2071428571428571</v>
      </c>
      <c r="M2" s="19">
        <f>L2^(1/3)</f>
        <v>1.0647628490724497</v>
      </c>
    </row>
    <row r="3" spans="1:13" x14ac:dyDescent="0.35">
      <c r="A3" s="36"/>
      <c r="B3" s="14" t="s">
        <v>59</v>
      </c>
      <c r="C3" s="15">
        <v>1800</v>
      </c>
      <c r="D3" s="16">
        <v>1000</v>
      </c>
      <c r="E3" s="17">
        <v>11</v>
      </c>
      <c r="F3" s="17">
        <v>11</v>
      </c>
      <c r="G3" s="18">
        <f t="shared" ref="G3:G66" si="0">D3/C3</f>
        <v>0.55555555555555558</v>
      </c>
      <c r="H3" s="19">
        <f t="shared" ref="H3:H66" si="1">F3-E3</f>
        <v>0</v>
      </c>
      <c r="I3" s="18">
        <v>0.01</v>
      </c>
      <c r="J3" s="18">
        <v>0.02</v>
      </c>
      <c r="K3" s="20">
        <v>200</v>
      </c>
      <c r="L3" s="19">
        <f t="shared" ref="L3:L66" si="2">(1/G3)-((E3-G3*F3)/(1000*G3*I3*J3*K3))</f>
        <v>1.5799999999999998</v>
      </c>
      <c r="M3" s="19">
        <f t="shared" ref="M3:M66" si="3">L3^(1/3)</f>
        <v>1.1647132845117547</v>
      </c>
    </row>
    <row r="4" spans="1:13" x14ac:dyDescent="0.35">
      <c r="A4" s="36"/>
      <c r="B4" s="14" t="s">
        <v>60</v>
      </c>
      <c r="C4" s="15">
        <v>1800</v>
      </c>
      <c r="D4" s="16">
        <v>800</v>
      </c>
      <c r="E4" s="17">
        <v>11</v>
      </c>
      <c r="F4" s="17">
        <v>11</v>
      </c>
      <c r="G4" s="18">
        <f t="shared" si="0"/>
        <v>0.44444444444444442</v>
      </c>
      <c r="H4" s="19">
        <f t="shared" si="1"/>
        <v>0</v>
      </c>
      <c r="I4" s="18">
        <v>0.01</v>
      </c>
      <c r="J4" s="18">
        <v>0.02</v>
      </c>
      <c r="K4" s="20">
        <v>200</v>
      </c>
      <c r="L4" s="19">
        <f t="shared" si="2"/>
        <v>1.90625</v>
      </c>
      <c r="M4" s="19">
        <f t="shared" si="3"/>
        <v>1.2399189159605752</v>
      </c>
    </row>
    <row r="5" spans="1:13" x14ac:dyDescent="0.35">
      <c r="A5" s="36"/>
      <c r="B5" s="14" t="s">
        <v>61</v>
      </c>
      <c r="C5" s="15">
        <v>1800</v>
      </c>
      <c r="D5" s="16">
        <v>1000</v>
      </c>
      <c r="E5" s="17">
        <v>11</v>
      </c>
      <c r="F5" s="17">
        <v>11</v>
      </c>
      <c r="G5" s="18">
        <f t="shared" si="0"/>
        <v>0.55555555555555558</v>
      </c>
      <c r="H5" s="19">
        <f t="shared" si="1"/>
        <v>0</v>
      </c>
      <c r="I5" s="18">
        <v>0.01</v>
      </c>
      <c r="J5" s="18">
        <v>0.02</v>
      </c>
      <c r="K5" s="20">
        <v>200</v>
      </c>
      <c r="L5" s="19">
        <f t="shared" si="2"/>
        <v>1.5799999999999998</v>
      </c>
      <c r="M5" s="19">
        <f t="shared" si="3"/>
        <v>1.1647132845117547</v>
      </c>
    </row>
    <row r="6" spans="1:13" ht="23.25" customHeight="1" x14ac:dyDescent="0.35">
      <c r="A6" s="34" t="s">
        <v>1</v>
      </c>
      <c r="B6" s="7" t="s">
        <v>2</v>
      </c>
      <c r="C6" s="8">
        <v>1800</v>
      </c>
      <c r="D6" s="9">
        <v>1500</v>
      </c>
      <c r="E6" s="10">
        <v>11</v>
      </c>
      <c r="F6" s="10">
        <v>11</v>
      </c>
      <c r="G6" s="11">
        <f t="shared" si="0"/>
        <v>0.83333333333333337</v>
      </c>
      <c r="H6" s="12">
        <f t="shared" si="1"/>
        <v>0</v>
      </c>
      <c r="I6" s="11">
        <v>0.01</v>
      </c>
      <c r="J6" s="11">
        <v>0.02</v>
      </c>
      <c r="K6" s="13">
        <v>200</v>
      </c>
      <c r="L6" s="12">
        <f t="shared" si="2"/>
        <v>1.145</v>
      </c>
      <c r="M6" s="12">
        <f t="shared" si="3"/>
        <v>1.0461689566178742</v>
      </c>
    </row>
    <row r="7" spans="1:13" ht="27" customHeight="1" x14ac:dyDescent="0.35">
      <c r="A7" s="34"/>
      <c r="B7" s="7" t="s">
        <v>3</v>
      </c>
      <c r="C7" s="8">
        <v>1800</v>
      </c>
      <c r="D7" s="9">
        <v>1500</v>
      </c>
      <c r="E7" s="10">
        <v>11</v>
      </c>
      <c r="F7" s="10">
        <v>11</v>
      </c>
      <c r="G7" s="11">
        <f t="shared" si="0"/>
        <v>0.83333333333333337</v>
      </c>
      <c r="H7" s="12">
        <f t="shared" si="1"/>
        <v>0</v>
      </c>
      <c r="I7" s="11">
        <v>0.01</v>
      </c>
      <c r="J7" s="11">
        <v>0.02</v>
      </c>
      <c r="K7" s="13">
        <v>200</v>
      </c>
      <c r="L7" s="12">
        <f t="shared" si="2"/>
        <v>1.145</v>
      </c>
      <c r="M7" s="12">
        <f t="shared" si="3"/>
        <v>1.0461689566178742</v>
      </c>
    </row>
    <row r="8" spans="1:13" ht="33" customHeight="1" x14ac:dyDescent="0.35">
      <c r="A8" s="36" t="s">
        <v>89</v>
      </c>
      <c r="B8" s="14" t="s">
        <v>57</v>
      </c>
      <c r="C8" s="15">
        <v>1800</v>
      </c>
      <c r="D8" s="16">
        <v>1400</v>
      </c>
      <c r="E8" s="17">
        <v>11</v>
      </c>
      <c r="F8" s="17">
        <v>12</v>
      </c>
      <c r="G8" s="18">
        <f t="shared" si="0"/>
        <v>0.77777777777777779</v>
      </c>
      <c r="H8" s="19">
        <f t="shared" si="1"/>
        <v>1</v>
      </c>
      <c r="I8" s="18">
        <v>0.01</v>
      </c>
      <c r="J8" s="18">
        <v>0.02</v>
      </c>
      <c r="K8" s="20">
        <v>200</v>
      </c>
      <c r="L8" s="19">
        <f t="shared" si="2"/>
        <v>1.232142857142857</v>
      </c>
      <c r="M8" s="19">
        <f t="shared" si="3"/>
        <v>1.0720631161853913</v>
      </c>
    </row>
    <row r="9" spans="1:13" ht="33" customHeight="1" x14ac:dyDescent="0.35">
      <c r="A9" s="36"/>
      <c r="B9" s="14" t="s">
        <v>4</v>
      </c>
      <c r="C9" s="15">
        <v>1800</v>
      </c>
      <c r="D9" s="16">
        <v>1300</v>
      </c>
      <c r="E9" s="17">
        <v>11</v>
      </c>
      <c r="F9" s="17">
        <v>12</v>
      </c>
      <c r="G9" s="18">
        <f t="shared" si="0"/>
        <v>0.72222222222222221</v>
      </c>
      <c r="H9" s="19">
        <f t="shared" si="1"/>
        <v>1</v>
      </c>
      <c r="I9" s="18">
        <v>0.01</v>
      </c>
      <c r="J9" s="18">
        <v>0.02</v>
      </c>
      <c r="K9" s="20">
        <v>200</v>
      </c>
      <c r="L9" s="19">
        <f t="shared" si="2"/>
        <v>1.3038461538461539</v>
      </c>
      <c r="M9" s="19">
        <f t="shared" si="3"/>
        <v>1.0924681476807738</v>
      </c>
    </row>
    <row r="10" spans="1:13" ht="37.5" customHeight="1" x14ac:dyDescent="0.35">
      <c r="A10" s="36"/>
      <c r="B10" s="14" t="s">
        <v>5</v>
      </c>
      <c r="C10" s="15">
        <v>1800</v>
      </c>
      <c r="D10" s="16">
        <v>1500</v>
      </c>
      <c r="E10" s="17">
        <v>11</v>
      </c>
      <c r="F10" s="17">
        <v>12</v>
      </c>
      <c r="G10" s="18">
        <f t="shared" si="0"/>
        <v>0.83333333333333337</v>
      </c>
      <c r="H10" s="19">
        <f t="shared" si="1"/>
        <v>1</v>
      </c>
      <c r="I10" s="18">
        <v>0.01</v>
      </c>
      <c r="J10" s="18">
        <v>0.02</v>
      </c>
      <c r="K10" s="20">
        <v>200</v>
      </c>
      <c r="L10" s="19">
        <f t="shared" si="2"/>
        <v>1.17</v>
      </c>
      <c r="M10" s="19">
        <f t="shared" si="3"/>
        <v>1.0537282430296311</v>
      </c>
    </row>
    <row r="11" spans="1:13" x14ac:dyDescent="0.35">
      <c r="A11" s="34" t="s">
        <v>48</v>
      </c>
      <c r="B11" s="7" t="s">
        <v>49</v>
      </c>
      <c r="C11" s="8">
        <v>1800</v>
      </c>
      <c r="D11" s="9">
        <v>170</v>
      </c>
      <c r="E11" s="10">
        <v>11</v>
      </c>
      <c r="F11" s="10">
        <v>14</v>
      </c>
      <c r="G11" s="11">
        <f t="shared" si="0"/>
        <v>9.4444444444444442E-2</v>
      </c>
      <c r="H11" s="12">
        <f t="shared" si="1"/>
        <v>3</v>
      </c>
      <c r="I11" s="11">
        <v>0.01</v>
      </c>
      <c r="J11" s="11">
        <v>0.02</v>
      </c>
      <c r="K11" s="13">
        <v>200</v>
      </c>
      <c r="L11" s="12">
        <f t="shared" si="2"/>
        <v>8.0264705882352949</v>
      </c>
      <c r="M11" s="12">
        <f t="shared" si="3"/>
        <v>2.0022034538569722</v>
      </c>
    </row>
    <row r="12" spans="1:13" x14ac:dyDescent="0.35">
      <c r="A12" s="34"/>
      <c r="B12" s="7" t="s">
        <v>45</v>
      </c>
      <c r="C12" s="8">
        <v>1800</v>
      </c>
      <c r="D12" s="9">
        <v>280</v>
      </c>
      <c r="E12" s="10">
        <v>11</v>
      </c>
      <c r="F12" s="10">
        <v>14</v>
      </c>
      <c r="G12" s="11">
        <f t="shared" si="0"/>
        <v>0.15555555555555556</v>
      </c>
      <c r="H12" s="12">
        <f t="shared" si="1"/>
        <v>3</v>
      </c>
      <c r="I12" s="11">
        <v>0.01</v>
      </c>
      <c r="J12" s="11">
        <v>0.02</v>
      </c>
      <c r="K12" s="13">
        <v>200</v>
      </c>
      <c r="L12" s="12">
        <f t="shared" si="2"/>
        <v>5.0107142857142861</v>
      </c>
      <c r="M12" s="12">
        <f t="shared" si="3"/>
        <v>1.7111964866676066</v>
      </c>
    </row>
    <row r="13" spans="1:13" x14ac:dyDescent="0.35">
      <c r="A13" s="34"/>
      <c r="B13" s="7" t="s">
        <v>6</v>
      </c>
      <c r="C13" s="8">
        <v>1800</v>
      </c>
      <c r="D13" s="9">
        <v>550</v>
      </c>
      <c r="E13" s="10">
        <v>11</v>
      </c>
      <c r="F13" s="10">
        <v>14</v>
      </c>
      <c r="G13" s="11">
        <f t="shared" si="0"/>
        <v>0.30555555555555558</v>
      </c>
      <c r="H13" s="12">
        <f t="shared" si="1"/>
        <v>3</v>
      </c>
      <c r="I13" s="11">
        <v>0.01</v>
      </c>
      <c r="J13" s="11">
        <v>0.02</v>
      </c>
      <c r="K13" s="13">
        <v>200</v>
      </c>
      <c r="L13" s="12">
        <f t="shared" si="2"/>
        <v>2.7227272727272727</v>
      </c>
      <c r="M13" s="12">
        <f t="shared" si="3"/>
        <v>1.3963727997971631</v>
      </c>
    </row>
    <row r="14" spans="1:13" x14ac:dyDescent="0.35">
      <c r="A14" s="34"/>
      <c r="B14" s="7" t="s">
        <v>46</v>
      </c>
      <c r="C14" s="8">
        <v>1800</v>
      </c>
      <c r="D14" s="9">
        <v>220</v>
      </c>
      <c r="E14" s="10">
        <v>11</v>
      </c>
      <c r="F14" s="10">
        <v>14</v>
      </c>
      <c r="G14" s="11">
        <f t="shared" si="0"/>
        <v>0.12222222222222222</v>
      </c>
      <c r="H14" s="12">
        <f t="shared" si="1"/>
        <v>3</v>
      </c>
      <c r="I14" s="11">
        <v>0.01</v>
      </c>
      <c r="J14" s="11">
        <v>0.02</v>
      </c>
      <c r="K14" s="13">
        <v>200</v>
      </c>
      <c r="L14" s="12">
        <f t="shared" si="2"/>
        <v>6.2818181818181813</v>
      </c>
      <c r="M14" s="12">
        <f t="shared" si="3"/>
        <v>1.8451363047158407</v>
      </c>
    </row>
    <row r="15" spans="1:13" x14ac:dyDescent="0.35">
      <c r="A15" s="34"/>
      <c r="B15" s="7" t="s">
        <v>11</v>
      </c>
      <c r="C15" s="8">
        <v>1800</v>
      </c>
      <c r="D15" s="9">
        <v>26</v>
      </c>
      <c r="E15" s="10">
        <v>11</v>
      </c>
      <c r="F15" s="10">
        <v>14</v>
      </c>
      <c r="G15" s="11">
        <f t="shared" si="0"/>
        <v>1.4444444444444444E-2</v>
      </c>
      <c r="H15" s="12">
        <f t="shared" si="1"/>
        <v>3</v>
      </c>
      <c r="I15" s="11">
        <v>0.01</v>
      </c>
      <c r="J15" s="11">
        <v>0.02</v>
      </c>
      <c r="K15" s="13">
        <v>200</v>
      </c>
      <c r="L15" s="12">
        <f t="shared" si="2"/>
        <v>50.542307692307702</v>
      </c>
      <c r="M15" s="12">
        <f t="shared" si="3"/>
        <v>3.697302823522826</v>
      </c>
    </row>
    <row r="16" spans="1:13" x14ac:dyDescent="0.35">
      <c r="A16" s="34"/>
      <c r="B16" s="7" t="s">
        <v>62</v>
      </c>
      <c r="C16" s="8">
        <v>1800</v>
      </c>
      <c r="D16" s="9">
        <v>600</v>
      </c>
      <c r="E16" s="10">
        <v>11</v>
      </c>
      <c r="F16" s="10">
        <v>14</v>
      </c>
      <c r="G16" s="11">
        <f t="shared" si="0"/>
        <v>0.33333333333333331</v>
      </c>
      <c r="H16" s="12">
        <f t="shared" si="1"/>
        <v>3</v>
      </c>
      <c r="I16" s="11">
        <v>0.01</v>
      </c>
      <c r="J16" s="11">
        <v>0.02</v>
      </c>
      <c r="K16" s="13">
        <v>200</v>
      </c>
      <c r="L16" s="12">
        <f t="shared" si="2"/>
        <v>2.5249999999999999</v>
      </c>
      <c r="M16" s="12">
        <f t="shared" si="3"/>
        <v>1.3617178407844384</v>
      </c>
    </row>
    <row r="17" spans="1:13" x14ac:dyDescent="0.35">
      <c r="A17" s="34"/>
      <c r="B17" s="7" t="s">
        <v>63</v>
      </c>
      <c r="C17" s="8">
        <v>1800</v>
      </c>
      <c r="D17" s="9">
        <v>60</v>
      </c>
      <c r="E17" s="10">
        <v>11</v>
      </c>
      <c r="F17" s="10">
        <v>14</v>
      </c>
      <c r="G17" s="11">
        <f t="shared" si="0"/>
        <v>3.3333333333333333E-2</v>
      </c>
      <c r="H17" s="12">
        <f t="shared" si="1"/>
        <v>3</v>
      </c>
      <c r="I17" s="11">
        <v>0.01</v>
      </c>
      <c r="J17" s="11">
        <v>0.02</v>
      </c>
      <c r="K17" s="13">
        <v>200</v>
      </c>
      <c r="L17" s="12">
        <f t="shared" si="2"/>
        <v>22.1</v>
      </c>
      <c r="M17" s="12">
        <f t="shared" si="3"/>
        <v>2.8062784283904376</v>
      </c>
    </row>
    <row r="18" spans="1:13" x14ac:dyDescent="0.35">
      <c r="A18" s="34"/>
      <c r="B18" s="7" t="s">
        <v>12</v>
      </c>
      <c r="C18" s="8">
        <v>1800</v>
      </c>
      <c r="D18" s="9">
        <v>270</v>
      </c>
      <c r="E18" s="10">
        <v>11</v>
      </c>
      <c r="F18" s="10">
        <v>14</v>
      </c>
      <c r="G18" s="11">
        <f t="shared" si="0"/>
        <v>0.15</v>
      </c>
      <c r="H18" s="12">
        <f t="shared" si="1"/>
        <v>3</v>
      </c>
      <c r="I18" s="11">
        <v>0.01</v>
      </c>
      <c r="J18" s="11">
        <v>0.02</v>
      </c>
      <c r="K18" s="13">
        <v>200</v>
      </c>
      <c r="L18" s="12">
        <f t="shared" si="2"/>
        <v>5.1833333333333336</v>
      </c>
      <c r="M18" s="12">
        <f t="shared" si="3"/>
        <v>1.7306252913956619</v>
      </c>
    </row>
    <row r="19" spans="1:13" x14ac:dyDescent="0.35">
      <c r="A19" s="34"/>
      <c r="B19" s="7" t="s">
        <v>7</v>
      </c>
      <c r="C19" s="8">
        <v>1800</v>
      </c>
      <c r="D19" s="9">
        <v>26</v>
      </c>
      <c r="E19" s="10">
        <v>11</v>
      </c>
      <c r="F19" s="10">
        <v>14</v>
      </c>
      <c r="G19" s="11">
        <f t="shared" si="0"/>
        <v>1.4444444444444444E-2</v>
      </c>
      <c r="H19" s="12">
        <f t="shared" si="1"/>
        <v>3</v>
      </c>
      <c r="I19" s="11">
        <v>0.01</v>
      </c>
      <c r="J19" s="11">
        <v>0.02</v>
      </c>
      <c r="K19" s="13">
        <v>200</v>
      </c>
      <c r="L19" s="12">
        <f t="shared" si="2"/>
        <v>50.542307692307702</v>
      </c>
      <c r="M19" s="12">
        <f t="shared" si="3"/>
        <v>3.697302823522826</v>
      </c>
    </row>
    <row r="20" spans="1:13" x14ac:dyDescent="0.35">
      <c r="A20" s="34"/>
      <c r="B20" s="7" t="s">
        <v>18</v>
      </c>
      <c r="C20" s="8">
        <v>1800</v>
      </c>
      <c r="D20" s="9">
        <v>550</v>
      </c>
      <c r="E20" s="10">
        <v>11</v>
      </c>
      <c r="F20" s="10">
        <v>14</v>
      </c>
      <c r="G20" s="11">
        <f t="shared" si="0"/>
        <v>0.30555555555555558</v>
      </c>
      <c r="H20" s="12">
        <f t="shared" si="1"/>
        <v>3</v>
      </c>
      <c r="I20" s="11">
        <v>0.01</v>
      </c>
      <c r="J20" s="11">
        <v>0.02</v>
      </c>
      <c r="K20" s="13">
        <v>200</v>
      </c>
      <c r="L20" s="12">
        <f t="shared" si="2"/>
        <v>2.7227272727272727</v>
      </c>
      <c r="M20" s="12">
        <f t="shared" si="3"/>
        <v>1.3963727997971631</v>
      </c>
    </row>
    <row r="21" spans="1:13" x14ac:dyDescent="0.35">
      <c r="A21" s="34"/>
      <c r="B21" s="7" t="s">
        <v>64</v>
      </c>
      <c r="C21" s="8">
        <v>1800</v>
      </c>
      <c r="D21" s="9">
        <v>430</v>
      </c>
      <c r="E21" s="10">
        <v>11</v>
      </c>
      <c r="F21" s="10">
        <v>14</v>
      </c>
      <c r="G21" s="11">
        <f t="shared" si="0"/>
        <v>0.2388888888888889</v>
      </c>
      <c r="H21" s="12">
        <f t="shared" si="1"/>
        <v>3</v>
      </c>
      <c r="I21" s="11">
        <v>0.01</v>
      </c>
      <c r="J21" s="11">
        <v>0.02</v>
      </c>
      <c r="K21" s="13">
        <v>200</v>
      </c>
      <c r="L21" s="12">
        <f t="shared" si="2"/>
        <v>3.3848837209302323</v>
      </c>
      <c r="M21" s="12">
        <f t="shared" si="3"/>
        <v>1.5014628279118856</v>
      </c>
    </row>
    <row r="22" spans="1:13" x14ac:dyDescent="0.35">
      <c r="A22" s="34"/>
      <c r="B22" s="7" t="s">
        <v>50</v>
      </c>
      <c r="C22" s="8">
        <v>1800</v>
      </c>
      <c r="D22" s="9">
        <v>65</v>
      </c>
      <c r="E22" s="10">
        <v>11</v>
      </c>
      <c r="F22" s="10">
        <v>14</v>
      </c>
      <c r="G22" s="11">
        <f t="shared" si="0"/>
        <v>3.6111111111111108E-2</v>
      </c>
      <c r="H22" s="12">
        <f t="shared" si="1"/>
        <v>3</v>
      </c>
      <c r="I22" s="11">
        <v>0.01</v>
      </c>
      <c r="J22" s="11">
        <v>0.02</v>
      </c>
      <c r="K22" s="13">
        <v>200</v>
      </c>
      <c r="L22" s="12">
        <f t="shared" si="2"/>
        <v>20.426923076923078</v>
      </c>
      <c r="M22" s="12">
        <f t="shared" si="3"/>
        <v>2.7335959214263159</v>
      </c>
    </row>
    <row r="23" spans="1:13" x14ac:dyDescent="0.35">
      <c r="A23" s="34"/>
      <c r="B23" s="7" t="s">
        <v>65</v>
      </c>
      <c r="C23" s="8">
        <v>1800</v>
      </c>
      <c r="D23" s="9">
        <v>800</v>
      </c>
      <c r="E23" s="10">
        <v>11</v>
      </c>
      <c r="F23" s="10">
        <v>14</v>
      </c>
      <c r="G23" s="11">
        <f t="shared" si="0"/>
        <v>0.44444444444444442</v>
      </c>
      <c r="H23" s="12">
        <f t="shared" si="1"/>
        <v>3</v>
      </c>
      <c r="I23" s="11">
        <v>0.01</v>
      </c>
      <c r="J23" s="11">
        <v>0.02</v>
      </c>
      <c r="K23" s="13">
        <v>200</v>
      </c>
      <c r="L23" s="12">
        <f t="shared" si="2"/>
        <v>1.98125</v>
      </c>
      <c r="M23" s="12">
        <f t="shared" si="3"/>
        <v>1.2559714282112584</v>
      </c>
    </row>
    <row r="24" spans="1:13" x14ac:dyDescent="0.35">
      <c r="A24" s="34"/>
      <c r="B24" s="7" t="s">
        <v>66</v>
      </c>
      <c r="C24" s="8">
        <v>1800</v>
      </c>
      <c r="D24" s="9">
        <v>190</v>
      </c>
      <c r="E24" s="10">
        <v>11</v>
      </c>
      <c r="F24" s="10">
        <v>14</v>
      </c>
      <c r="G24" s="11">
        <f t="shared" si="0"/>
        <v>0.10555555555555556</v>
      </c>
      <c r="H24" s="12">
        <f t="shared" si="1"/>
        <v>3</v>
      </c>
      <c r="I24" s="11">
        <v>0.01</v>
      </c>
      <c r="J24" s="11">
        <v>0.02</v>
      </c>
      <c r="K24" s="13">
        <v>200</v>
      </c>
      <c r="L24" s="12">
        <f t="shared" si="2"/>
        <v>7.2184210526315784</v>
      </c>
      <c r="M24" s="12">
        <f t="shared" si="3"/>
        <v>1.9326241566640314</v>
      </c>
    </row>
    <row r="25" spans="1:13" x14ac:dyDescent="0.35">
      <c r="A25" s="34"/>
      <c r="B25" s="7" t="s">
        <v>51</v>
      </c>
      <c r="C25" s="8">
        <v>1800</v>
      </c>
      <c r="D25" s="9">
        <v>230</v>
      </c>
      <c r="E25" s="10">
        <v>11</v>
      </c>
      <c r="F25" s="10">
        <v>14</v>
      </c>
      <c r="G25" s="11">
        <f t="shared" si="0"/>
        <v>0.12777777777777777</v>
      </c>
      <c r="H25" s="12">
        <f t="shared" si="1"/>
        <v>3</v>
      </c>
      <c r="I25" s="11">
        <v>0.01</v>
      </c>
      <c r="J25" s="11">
        <v>0.02</v>
      </c>
      <c r="K25" s="13">
        <v>200</v>
      </c>
      <c r="L25" s="12">
        <f t="shared" si="2"/>
        <v>6.0239130434782613</v>
      </c>
      <c r="M25" s="12">
        <f t="shared" si="3"/>
        <v>1.8195314419410293</v>
      </c>
    </row>
    <row r="26" spans="1:13" x14ac:dyDescent="0.35">
      <c r="A26" s="34"/>
      <c r="B26" s="7" t="s">
        <v>8</v>
      </c>
      <c r="C26" s="8">
        <v>1800</v>
      </c>
      <c r="D26" s="9">
        <v>600</v>
      </c>
      <c r="E26" s="10">
        <v>11</v>
      </c>
      <c r="F26" s="10">
        <v>14</v>
      </c>
      <c r="G26" s="11">
        <f t="shared" si="0"/>
        <v>0.33333333333333331</v>
      </c>
      <c r="H26" s="12">
        <f t="shared" si="1"/>
        <v>3</v>
      </c>
      <c r="I26" s="11">
        <v>0.01</v>
      </c>
      <c r="J26" s="11">
        <v>0.02</v>
      </c>
      <c r="K26" s="13">
        <v>200</v>
      </c>
      <c r="L26" s="12">
        <f t="shared" si="2"/>
        <v>2.5249999999999999</v>
      </c>
      <c r="M26" s="12">
        <f t="shared" si="3"/>
        <v>1.3617178407844384</v>
      </c>
    </row>
    <row r="27" spans="1:13" x14ac:dyDescent="0.35">
      <c r="A27" s="34"/>
      <c r="B27" s="7" t="s">
        <v>13</v>
      </c>
      <c r="C27" s="8">
        <v>1800</v>
      </c>
      <c r="D27" s="9">
        <v>300</v>
      </c>
      <c r="E27" s="10">
        <v>11</v>
      </c>
      <c r="F27" s="10">
        <v>14</v>
      </c>
      <c r="G27" s="11">
        <f t="shared" si="0"/>
        <v>0.16666666666666666</v>
      </c>
      <c r="H27" s="12">
        <f t="shared" si="1"/>
        <v>3</v>
      </c>
      <c r="I27" s="11">
        <v>0.01</v>
      </c>
      <c r="J27" s="11">
        <v>0.02</v>
      </c>
      <c r="K27" s="13">
        <v>200</v>
      </c>
      <c r="L27" s="12">
        <f t="shared" si="2"/>
        <v>4.7</v>
      </c>
      <c r="M27" s="12">
        <f t="shared" si="3"/>
        <v>1.6750686836022339</v>
      </c>
    </row>
    <row r="28" spans="1:13" x14ac:dyDescent="0.35">
      <c r="A28" s="34"/>
      <c r="B28" s="7" t="s">
        <v>9</v>
      </c>
      <c r="C28" s="8">
        <v>1800</v>
      </c>
      <c r="D28" s="9">
        <v>900</v>
      </c>
      <c r="E28" s="10">
        <v>11</v>
      </c>
      <c r="F28" s="10">
        <v>14</v>
      </c>
      <c r="G28" s="11">
        <f t="shared" si="0"/>
        <v>0.5</v>
      </c>
      <c r="H28" s="12">
        <f t="shared" si="1"/>
        <v>3</v>
      </c>
      <c r="I28" s="11">
        <v>0.01</v>
      </c>
      <c r="J28" s="11">
        <v>0.02</v>
      </c>
      <c r="K28" s="13">
        <v>200</v>
      </c>
      <c r="L28" s="12">
        <f t="shared" si="2"/>
        <v>1.8</v>
      </c>
      <c r="M28" s="12">
        <f t="shared" si="3"/>
        <v>1.2164403991146799</v>
      </c>
    </row>
    <row r="29" spans="1:13" x14ac:dyDescent="0.35">
      <c r="A29" s="34"/>
      <c r="B29" s="7" t="s">
        <v>14</v>
      </c>
      <c r="C29" s="8">
        <v>1800</v>
      </c>
      <c r="D29" s="9">
        <v>150</v>
      </c>
      <c r="E29" s="10">
        <v>11</v>
      </c>
      <c r="F29" s="10">
        <v>14</v>
      </c>
      <c r="G29" s="11">
        <f t="shared" si="0"/>
        <v>8.3333333333333329E-2</v>
      </c>
      <c r="H29" s="12">
        <f t="shared" si="1"/>
        <v>3</v>
      </c>
      <c r="I29" s="11">
        <v>0.01</v>
      </c>
      <c r="J29" s="11">
        <v>0.02</v>
      </c>
      <c r="K29" s="13">
        <v>200</v>
      </c>
      <c r="L29" s="12">
        <f t="shared" si="2"/>
        <v>9.0500000000000007</v>
      </c>
      <c r="M29" s="12">
        <f t="shared" si="3"/>
        <v>2.0839287187204754</v>
      </c>
    </row>
    <row r="30" spans="1:13" x14ac:dyDescent="0.35">
      <c r="A30" s="34"/>
      <c r="B30" s="7" t="s">
        <v>67</v>
      </c>
      <c r="C30" s="8">
        <v>1800</v>
      </c>
      <c r="D30" s="9">
        <v>70</v>
      </c>
      <c r="E30" s="10">
        <v>11</v>
      </c>
      <c r="F30" s="10">
        <v>14</v>
      </c>
      <c r="G30" s="11">
        <f t="shared" si="0"/>
        <v>3.888888888888889E-2</v>
      </c>
      <c r="H30" s="12">
        <f t="shared" si="1"/>
        <v>3</v>
      </c>
      <c r="I30" s="11">
        <v>0.01</v>
      </c>
      <c r="J30" s="11">
        <v>0.02</v>
      </c>
      <c r="K30" s="13">
        <v>200</v>
      </c>
      <c r="L30" s="12">
        <f t="shared" si="2"/>
        <v>18.992857142857144</v>
      </c>
      <c r="M30" s="12">
        <f t="shared" si="3"/>
        <v>2.6680672206386427</v>
      </c>
    </row>
    <row r="31" spans="1:13" x14ac:dyDescent="0.35">
      <c r="A31" s="34"/>
      <c r="B31" s="7" t="s">
        <v>68</v>
      </c>
      <c r="C31" s="8">
        <v>1800</v>
      </c>
      <c r="D31" s="9">
        <v>170</v>
      </c>
      <c r="E31" s="10">
        <v>11</v>
      </c>
      <c r="F31" s="10">
        <v>14</v>
      </c>
      <c r="G31" s="11">
        <f t="shared" si="0"/>
        <v>9.4444444444444442E-2</v>
      </c>
      <c r="H31" s="12">
        <f t="shared" si="1"/>
        <v>3</v>
      </c>
      <c r="I31" s="11">
        <v>0.01</v>
      </c>
      <c r="J31" s="11">
        <v>0.02</v>
      </c>
      <c r="K31" s="13">
        <v>200</v>
      </c>
      <c r="L31" s="12">
        <f t="shared" si="2"/>
        <v>8.0264705882352949</v>
      </c>
      <c r="M31" s="12">
        <f t="shared" si="3"/>
        <v>2.0022034538569722</v>
      </c>
    </row>
    <row r="32" spans="1:13" x14ac:dyDescent="0.35">
      <c r="A32" s="34"/>
      <c r="B32" s="7" t="s">
        <v>69</v>
      </c>
      <c r="C32" s="8">
        <v>1800</v>
      </c>
      <c r="D32" s="9">
        <v>210</v>
      </c>
      <c r="E32" s="10">
        <v>11</v>
      </c>
      <c r="F32" s="10">
        <v>14</v>
      </c>
      <c r="G32" s="11">
        <f t="shared" si="0"/>
        <v>0.11666666666666667</v>
      </c>
      <c r="H32" s="12">
        <f t="shared" si="1"/>
        <v>3</v>
      </c>
      <c r="I32" s="11">
        <v>0.01</v>
      </c>
      <c r="J32" s="11">
        <v>0.02</v>
      </c>
      <c r="K32" s="13">
        <v>200</v>
      </c>
      <c r="L32" s="12">
        <f t="shared" si="2"/>
        <v>6.5642857142857141</v>
      </c>
      <c r="M32" s="12">
        <f t="shared" si="3"/>
        <v>1.8723878971045607</v>
      </c>
    </row>
    <row r="33" spans="1:13" x14ac:dyDescent="0.35">
      <c r="A33" s="34"/>
      <c r="B33" s="7" t="s">
        <v>70</v>
      </c>
      <c r="C33" s="8">
        <v>1800</v>
      </c>
      <c r="D33" s="9">
        <v>90</v>
      </c>
      <c r="E33" s="10">
        <v>11</v>
      </c>
      <c r="F33" s="10">
        <v>14</v>
      </c>
      <c r="G33" s="11">
        <f t="shared" si="0"/>
        <v>0.05</v>
      </c>
      <c r="H33" s="12">
        <f t="shared" si="1"/>
        <v>3</v>
      </c>
      <c r="I33" s="11">
        <v>0.01</v>
      </c>
      <c r="J33" s="11">
        <v>0.02</v>
      </c>
      <c r="K33" s="13">
        <v>200</v>
      </c>
      <c r="L33" s="12">
        <f t="shared" si="2"/>
        <v>14.85</v>
      </c>
      <c r="M33" s="12">
        <f t="shared" si="3"/>
        <v>2.4579638118019376</v>
      </c>
    </row>
    <row r="34" spans="1:13" x14ac:dyDescent="0.35">
      <c r="A34" s="34"/>
      <c r="B34" s="7" t="s">
        <v>10</v>
      </c>
      <c r="C34" s="8">
        <v>1800</v>
      </c>
      <c r="D34" s="9">
        <v>850</v>
      </c>
      <c r="E34" s="10">
        <v>11</v>
      </c>
      <c r="F34" s="10">
        <v>14</v>
      </c>
      <c r="G34" s="11">
        <f t="shared" si="0"/>
        <v>0.47222222222222221</v>
      </c>
      <c r="H34" s="12">
        <f t="shared" si="1"/>
        <v>3</v>
      </c>
      <c r="I34" s="11">
        <v>0.01</v>
      </c>
      <c r="J34" s="11">
        <v>0.02</v>
      </c>
      <c r="K34" s="13">
        <v>200</v>
      </c>
      <c r="L34" s="12">
        <f t="shared" si="2"/>
        <v>1.8852941176470588</v>
      </c>
      <c r="M34" s="12">
        <f t="shared" si="3"/>
        <v>1.2353585845151753</v>
      </c>
    </row>
    <row r="35" spans="1:13" x14ac:dyDescent="0.35">
      <c r="A35" s="34"/>
      <c r="B35" s="7" t="s">
        <v>47</v>
      </c>
      <c r="C35" s="8">
        <v>1800</v>
      </c>
      <c r="D35" s="9">
        <v>65</v>
      </c>
      <c r="E35" s="10">
        <v>11</v>
      </c>
      <c r="F35" s="10">
        <v>14</v>
      </c>
      <c r="G35" s="11">
        <f t="shared" si="0"/>
        <v>3.6111111111111108E-2</v>
      </c>
      <c r="H35" s="12">
        <f t="shared" si="1"/>
        <v>3</v>
      </c>
      <c r="I35" s="11">
        <v>0.01</v>
      </c>
      <c r="J35" s="11">
        <v>0.02</v>
      </c>
      <c r="K35" s="13">
        <v>200</v>
      </c>
      <c r="L35" s="12">
        <f t="shared" si="2"/>
        <v>20.426923076923078</v>
      </c>
      <c r="M35" s="12">
        <f t="shared" si="3"/>
        <v>2.7335959214263159</v>
      </c>
    </row>
    <row r="36" spans="1:13" x14ac:dyDescent="0.35">
      <c r="A36" s="34"/>
      <c r="B36" s="7" t="s">
        <v>15</v>
      </c>
      <c r="C36" s="8">
        <v>1800</v>
      </c>
      <c r="D36" s="9">
        <v>70</v>
      </c>
      <c r="E36" s="10">
        <v>11</v>
      </c>
      <c r="F36" s="10">
        <v>14</v>
      </c>
      <c r="G36" s="11">
        <f t="shared" si="0"/>
        <v>3.888888888888889E-2</v>
      </c>
      <c r="H36" s="12">
        <f t="shared" si="1"/>
        <v>3</v>
      </c>
      <c r="I36" s="11">
        <v>0.01</v>
      </c>
      <c r="J36" s="11">
        <v>0.02</v>
      </c>
      <c r="K36" s="13">
        <v>200</v>
      </c>
      <c r="L36" s="12">
        <f t="shared" si="2"/>
        <v>18.992857142857144</v>
      </c>
      <c r="M36" s="12">
        <f t="shared" si="3"/>
        <v>2.6680672206386427</v>
      </c>
    </row>
    <row r="37" spans="1:13" x14ac:dyDescent="0.35">
      <c r="A37" s="36" t="s">
        <v>90</v>
      </c>
      <c r="B37" s="14" t="s">
        <v>16</v>
      </c>
      <c r="C37" s="15">
        <v>1800</v>
      </c>
      <c r="D37" s="16">
        <v>85</v>
      </c>
      <c r="E37" s="17">
        <v>11</v>
      </c>
      <c r="F37" s="17">
        <v>15</v>
      </c>
      <c r="G37" s="18">
        <f t="shared" si="0"/>
        <v>4.7222222222222221E-2</v>
      </c>
      <c r="H37" s="19">
        <f t="shared" si="1"/>
        <v>4</v>
      </c>
      <c r="I37" s="18">
        <v>0.01</v>
      </c>
      <c r="J37" s="18">
        <v>0.02</v>
      </c>
      <c r="K37" s="20">
        <v>200</v>
      </c>
      <c r="L37" s="19">
        <f t="shared" si="2"/>
        <v>15.727941176470587</v>
      </c>
      <c r="M37" s="19">
        <f t="shared" si="3"/>
        <v>2.5054781831141804</v>
      </c>
    </row>
    <row r="38" spans="1:13" x14ac:dyDescent="0.35">
      <c r="A38" s="36"/>
      <c r="B38" s="14" t="s">
        <v>11</v>
      </c>
      <c r="C38" s="15">
        <v>1800</v>
      </c>
      <c r="D38" s="16">
        <v>85</v>
      </c>
      <c r="E38" s="17">
        <v>11</v>
      </c>
      <c r="F38" s="17">
        <v>15</v>
      </c>
      <c r="G38" s="18">
        <f t="shared" si="0"/>
        <v>4.7222222222222221E-2</v>
      </c>
      <c r="H38" s="19">
        <f t="shared" si="1"/>
        <v>4</v>
      </c>
      <c r="I38" s="18">
        <v>0.01</v>
      </c>
      <c r="J38" s="18">
        <v>0.02</v>
      </c>
      <c r="K38" s="20">
        <v>200</v>
      </c>
      <c r="L38" s="19">
        <f t="shared" si="2"/>
        <v>15.727941176470587</v>
      </c>
      <c r="M38" s="19">
        <f t="shared" si="3"/>
        <v>2.5054781831141804</v>
      </c>
    </row>
    <row r="39" spans="1:13" x14ac:dyDescent="0.35">
      <c r="A39" s="36"/>
      <c r="B39" s="14" t="s">
        <v>17</v>
      </c>
      <c r="C39" s="15">
        <v>1800</v>
      </c>
      <c r="D39" s="16">
        <v>38</v>
      </c>
      <c r="E39" s="17">
        <v>11</v>
      </c>
      <c r="F39" s="17">
        <v>15</v>
      </c>
      <c r="G39" s="18">
        <f t="shared" si="0"/>
        <v>2.1111111111111112E-2</v>
      </c>
      <c r="H39" s="19">
        <f t="shared" si="1"/>
        <v>4</v>
      </c>
      <c r="I39" s="18">
        <v>0.01</v>
      </c>
      <c r="J39" s="18">
        <v>0.02</v>
      </c>
      <c r="K39" s="20">
        <v>200</v>
      </c>
      <c r="L39" s="19">
        <f t="shared" si="2"/>
        <v>34.71710526315789</v>
      </c>
      <c r="M39" s="19">
        <f t="shared" si="3"/>
        <v>3.2622294353614012</v>
      </c>
    </row>
    <row r="40" spans="1:13" x14ac:dyDescent="0.35">
      <c r="A40" s="36"/>
      <c r="B40" s="14" t="s">
        <v>20</v>
      </c>
      <c r="C40" s="15">
        <v>1800</v>
      </c>
      <c r="D40" s="16">
        <v>150</v>
      </c>
      <c r="E40" s="17">
        <v>11</v>
      </c>
      <c r="F40" s="17">
        <v>15</v>
      </c>
      <c r="G40" s="18">
        <f t="shared" si="0"/>
        <v>8.3333333333333329E-2</v>
      </c>
      <c r="H40" s="19">
        <f t="shared" si="1"/>
        <v>4</v>
      </c>
      <c r="I40" s="18">
        <v>0.01</v>
      </c>
      <c r="J40" s="18">
        <v>0.02</v>
      </c>
      <c r="K40" s="20">
        <v>200</v>
      </c>
      <c r="L40" s="19">
        <f t="shared" si="2"/>
        <v>9.0749999999999993</v>
      </c>
      <c r="M40" s="19">
        <f t="shared" si="3"/>
        <v>2.0858458575373828</v>
      </c>
    </row>
    <row r="41" spans="1:13" x14ac:dyDescent="0.35">
      <c r="A41" s="36"/>
      <c r="B41" s="14" t="s">
        <v>18</v>
      </c>
      <c r="C41" s="15">
        <v>1800</v>
      </c>
      <c r="D41" s="16">
        <v>100</v>
      </c>
      <c r="E41" s="17">
        <v>11</v>
      </c>
      <c r="F41" s="17">
        <v>15</v>
      </c>
      <c r="G41" s="18">
        <f t="shared" si="0"/>
        <v>5.5555555555555552E-2</v>
      </c>
      <c r="H41" s="19">
        <f t="shared" si="1"/>
        <v>4</v>
      </c>
      <c r="I41" s="18">
        <v>0.01</v>
      </c>
      <c r="J41" s="18">
        <v>0.02</v>
      </c>
      <c r="K41" s="20">
        <v>200</v>
      </c>
      <c r="L41" s="19">
        <f t="shared" si="2"/>
        <v>13.425000000000001</v>
      </c>
      <c r="M41" s="19">
        <f t="shared" si="3"/>
        <v>2.3766839396461217</v>
      </c>
    </row>
    <row r="42" spans="1:13" x14ac:dyDescent="0.35">
      <c r="A42" s="36"/>
      <c r="B42" s="14" t="s">
        <v>21</v>
      </c>
      <c r="C42" s="15">
        <v>1800</v>
      </c>
      <c r="D42" s="16">
        <v>11</v>
      </c>
      <c r="E42" s="17">
        <v>11</v>
      </c>
      <c r="F42" s="17">
        <v>15</v>
      </c>
      <c r="G42" s="18">
        <f t="shared" si="0"/>
        <v>6.1111111111111114E-3</v>
      </c>
      <c r="H42" s="19">
        <f t="shared" si="1"/>
        <v>4</v>
      </c>
      <c r="I42" s="18">
        <v>0.01</v>
      </c>
      <c r="J42" s="18">
        <v>0.02</v>
      </c>
      <c r="K42" s="20">
        <v>200</v>
      </c>
      <c r="L42" s="19">
        <f t="shared" si="2"/>
        <v>119.01136363636363</v>
      </c>
      <c r="M42" s="19">
        <f t="shared" si="3"/>
        <v>4.9188412957070247</v>
      </c>
    </row>
    <row r="43" spans="1:13" x14ac:dyDescent="0.35">
      <c r="A43" s="36"/>
      <c r="B43" s="14" t="s">
        <v>19</v>
      </c>
      <c r="C43" s="15">
        <v>1800</v>
      </c>
      <c r="D43" s="16">
        <v>75</v>
      </c>
      <c r="E43" s="17">
        <v>11</v>
      </c>
      <c r="F43" s="17">
        <v>15</v>
      </c>
      <c r="G43" s="18">
        <f t="shared" si="0"/>
        <v>4.1666666666666664E-2</v>
      </c>
      <c r="H43" s="19">
        <f t="shared" si="1"/>
        <v>4</v>
      </c>
      <c r="I43" s="18">
        <v>0.01</v>
      </c>
      <c r="J43" s="18">
        <v>0.02</v>
      </c>
      <c r="K43" s="20">
        <v>200</v>
      </c>
      <c r="L43" s="19">
        <f t="shared" si="2"/>
        <v>17.774999999999999</v>
      </c>
      <c r="M43" s="19">
        <f t="shared" si="3"/>
        <v>2.6097758207945816</v>
      </c>
    </row>
    <row r="44" spans="1:13" x14ac:dyDescent="0.35">
      <c r="A44" s="36"/>
      <c r="B44" s="14" t="s">
        <v>22</v>
      </c>
      <c r="C44" s="15">
        <v>1800</v>
      </c>
      <c r="D44" s="16">
        <v>75</v>
      </c>
      <c r="E44" s="17">
        <v>11</v>
      </c>
      <c r="F44" s="17">
        <v>15</v>
      </c>
      <c r="G44" s="18">
        <f t="shared" si="0"/>
        <v>4.1666666666666664E-2</v>
      </c>
      <c r="H44" s="19">
        <f t="shared" si="1"/>
        <v>4</v>
      </c>
      <c r="I44" s="18">
        <v>0.01</v>
      </c>
      <c r="J44" s="18">
        <v>0.02</v>
      </c>
      <c r="K44" s="20">
        <v>200</v>
      </c>
      <c r="L44" s="19">
        <f t="shared" si="2"/>
        <v>17.774999999999999</v>
      </c>
      <c r="M44" s="19">
        <f t="shared" si="3"/>
        <v>2.6097758207945816</v>
      </c>
    </row>
    <row r="45" spans="1:13" x14ac:dyDescent="0.35">
      <c r="A45" s="36"/>
      <c r="B45" s="14" t="s">
        <v>15</v>
      </c>
      <c r="C45" s="15">
        <v>1800</v>
      </c>
      <c r="D45" s="16">
        <v>120</v>
      </c>
      <c r="E45" s="17">
        <v>11</v>
      </c>
      <c r="F45" s="17">
        <v>15</v>
      </c>
      <c r="G45" s="18">
        <f t="shared" si="0"/>
        <v>6.6666666666666666E-2</v>
      </c>
      <c r="H45" s="19">
        <f t="shared" si="1"/>
        <v>4</v>
      </c>
      <c r="I45" s="18">
        <v>0.01</v>
      </c>
      <c r="J45" s="18">
        <v>0.02</v>
      </c>
      <c r="K45" s="20">
        <v>200</v>
      </c>
      <c r="L45" s="19">
        <f t="shared" si="2"/>
        <v>11.25</v>
      </c>
      <c r="M45" s="19">
        <f t="shared" si="3"/>
        <v>2.2407023732785825</v>
      </c>
    </row>
    <row r="46" spans="1:13" x14ac:dyDescent="0.35">
      <c r="A46" s="36"/>
      <c r="B46" s="14" t="s">
        <v>23</v>
      </c>
      <c r="C46" s="15">
        <v>1800</v>
      </c>
      <c r="D46" s="16">
        <v>110</v>
      </c>
      <c r="E46" s="17">
        <v>11</v>
      </c>
      <c r="F46" s="17">
        <v>15</v>
      </c>
      <c r="G46" s="18">
        <f t="shared" si="0"/>
        <v>6.1111111111111109E-2</v>
      </c>
      <c r="H46" s="19">
        <f t="shared" si="1"/>
        <v>4</v>
      </c>
      <c r="I46" s="18">
        <v>0.01</v>
      </c>
      <c r="J46" s="18">
        <v>0.02</v>
      </c>
      <c r="K46" s="20">
        <v>200</v>
      </c>
      <c r="L46" s="19">
        <f t="shared" si="2"/>
        <v>12.238636363636363</v>
      </c>
      <c r="M46" s="19">
        <f t="shared" si="3"/>
        <v>2.3045051184099585</v>
      </c>
    </row>
    <row r="47" spans="1:13" x14ac:dyDescent="0.35">
      <c r="A47" s="34" t="s">
        <v>52</v>
      </c>
      <c r="B47" s="7" t="s">
        <v>41</v>
      </c>
      <c r="C47" s="8">
        <v>1800</v>
      </c>
      <c r="D47" s="21">
        <v>440</v>
      </c>
      <c r="E47" s="10">
        <v>11</v>
      </c>
      <c r="F47" s="10">
        <v>13</v>
      </c>
      <c r="G47" s="22">
        <f t="shared" si="0"/>
        <v>0.24444444444444444</v>
      </c>
      <c r="H47" s="12">
        <f t="shared" si="1"/>
        <v>2</v>
      </c>
      <c r="I47" s="22">
        <v>0.01</v>
      </c>
      <c r="J47" s="22">
        <v>0.02</v>
      </c>
      <c r="K47" s="23">
        <v>200</v>
      </c>
      <c r="L47" s="12">
        <f t="shared" si="2"/>
        <v>3.2909090909090906</v>
      </c>
      <c r="M47" s="12">
        <f t="shared" si="3"/>
        <v>1.487437164726058</v>
      </c>
    </row>
    <row r="48" spans="1:13" x14ac:dyDescent="0.35">
      <c r="A48" s="34"/>
      <c r="B48" s="7" t="s">
        <v>42</v>
      </c>
      <c r="C48" s="8">
        <v>1800</v>
      </c>
      <c r="D48" s="21">
        <v>16</v>
      </c>
      <c r="E48" s="10">
        <v>11</v>
      </c>
      <c r="F48" s="10">
        <v>13</v>
      </c>
      <c r="G48" s="22">
        <f t="shared" si="0"/>
        <v>8.8888888888888889E-3</v>
      </c>
      <c r="H48" s="12">
        <f t="shared" si="1"/>
        <v>2</v>
      </c>
      <c r="I48" s="22">
        <v>0.01</v>
      </c>
      <c r="J48" s="22">
        <v>0.02</v>
      </c>
      <c r="K48" s="23">
        <v>200</v>
      </c>
      <c r="L48" s="12">
        <f t="shared" si="2"/>
        <v>81.887500000000003</v>
      </c>
      <c r="M48" s="12">
        <f t="shared" si="3"/>
        <v>4.3424937709178293</v>
      </c>
    </row>
    <row r="49" spans="1:13" x14ac:dyDescent="0.35">
      <c r="A49" s="34"/>
      <c r="B49" s="7" t="s">
        <v>43</v>
      </c>
      <c r="C49" s="8">
        <v>1800</v>
      </c>
      <c r="D49" s="21">
        <v>70</v>
      </c>
      <c r="E49" s="10">
        <v>11</v>
      </c>
      <c r="F49" s="10">
        <v>13</v>
      </c>
      <c r="G49" s="22">
        <f t="shared" si="0"/>
        <v>3.888888888888889E-2</v>
      </c>
      <c r="H49" s="12">
        <f t="shared" si="1"/>
        <v>2</v>
      </c>
      <c r="I49" s="22">
        <v>0.01</v>
      </c>
      <c r="J49" s="22">
        <v>0.02</v>
      </c>
      <c r="K49" s="23">
        <v>200</v>
      </c>
      <c r="L49" s="12">
        <f t="shared" si="2"/>
        <v>18.967857142857145</v>
      </c>
      <c r="M49" s="12">
        <f t="shared" si="3"/>
        <v>2.6668960616153745</v>
      </c>
    </row>
    <row r="50" spans="1:13" x14ac:dyDescent="0.35">
      <c r="A50" s="34"/>
      <c r="B50" s="7" t="s">
        <v>44</v>
      </c>
      <c r="C50" s="8">
        <v>1800</v>
      </c>
      <c r="D50" s="21">
        <v>70</v>
      </c>
      <c r="E50" s="10">
        <v>11</v>
      </c>
      <c r="F50" s="10">
        <v>13</v>
      </c>
      <c r="G50" s="22">
        <f t="shared" si="0"/>
        <v>3.888888888888889E-2</v>
      </c>
      <c r="H50" s="12">
        <f t="shared" si="1"/>
        <v>2</v>
      </c>
      <c r="I50" s="22">
        <v>0.01</v>
      </c>
      <c r="J50" s="22">
        <v>0.02</v>
      </c>
      <c r="K50" s="23">
        <v>200</v>
      </c>
      <c r="L50" s="12">
        <f t="shared" si="2"/>
        <v>18.967857142857145</v>
      </c>
      <c r="M50" s="12">
        <f t="shared" si="3"/>
        <v>2.6668960616153745</v>
      </c>
    </row>
    <row r="51" spans="1:13" x14ac:dyDescent="0.35">
      <c r="A51" s="34"/>
      <c r="B51" s="7" t="s">
        <v>24</v>
      </c>
      <c r="C51" s="8">
        <v>1800</v>
      </c>
      <c r="D51" s="21">
        <v>120</v>
      </c>
      <c r="E51" s="10">
        <v>11</v>
      </c>
      <c r="F51" s="10">
        <v>13</v>
      </c>
      <c r="G51" s="22">
        <f t="shared" si="0"/>
        <v>6.6666666666666666E-2</v>
      </c>
      <c r="H51" s="12">
        <f t="shared" si="1"/>
        <v>2</v>
      </c>
      <c r="I51" s="22">
        <v>0.01</v>
      </c>
      <c r="J51" s="22">
        <v>0.02</v>
      </c>
      <c r="K51" s="23">
        <v>200</v>
      </c>
      <c r="L51" s="12">
        <f t="shared" si="2"/>
        <v>11.200000000000001</v>
      </c>
      <c r="M51" s="12">
        <f t="shared" si="3"/>
        <v>2.2373778841627936</v>
      </c>
    </row>
    <row r="52" spans="1:13" x14ac:dyDescent="0.35">
      <c r="A52" s="34"/>
      <c r="B52" s="7" t="s">
        <v>71</v>
      </c>
      <c r="C52" s="8">
        <v>1800</v>
      </c>
      <c r="D52" s="21">
        <v>120</v>
      </c>
      <c r="E52" s="10">
        <v>11</v>
      </c>
      <c r="F52" s="10">
        <v>13</v>
      </c>
      <c r="G52" s="22">
        <f t="shared" si="0"/>
        <v>6.6666666666666666E-2</v>
      </c>
      <c r="H52" s="12">
        <f t="shared" si="1"/>
        <v>2</v>
      </c>
      <c r="I52" s="22">
        <v>0.01</v>
      </c>
      <c r="J52" s="22">
        <v>0.02</v>
      </c>
      <c r="K52" s="23">
        <v>200</v>
      </c>
      <c r="L52" s="12">
        <f t="shared" si="2"/>
        <v>11.200000000000001</v>
      </c>
      <c r="M52" s="12">
        <f t="shared" si="3"/>
        <v>2.2373778841627936</v>
      </c>
    </row>
    <row r="53" spans="1:13" x14ac:dyDescent="0.35">
      <c r="A53" s="34"/>
      <c r="B53" s="7" t="s">
        <v>25</v>
      </c>
      <c r="C53" s="8">
        <v>1800</v>
      </c>
      <c r="D53" s="21">
        <v>320</v>
      </c>
      <c r="E53" s="10">
        <v>11</v>
      </c>
      <c r="F53" s="10">
        <v>13</v>
      </c>
      <c r="G53" s="22">
        <f t="shared" si="0"/>
        <v>0.17777777777777778</v>
      </c>
      <c r="H53" s="12">
        <f t="shared" si="1"/>
        <v>2</v>
      </c>
      <c r="I53" s="22">
        <v>0.01</v>
      </c>
      <c r="J53" s="22">
        <v>0.02</v>
      </c>
      <c r="K53" s="23">
        <v>200</v>
      </c>
      <c r="L53" s="12">
        <f t="shared" si="2"/>
        <v>4.4031250000000002</v>
      </c>
      <c r="M53" s="12">
        <f t="shared" si="3"/>
        <v>1.6390303856042248</v>
      </c>
    </row>
    <row r="54" spans="1:13" x14ac:dyDescent="0.35">
      <c r="A54" s="34"/>
      <c r="B54" s="7" t="s">
        <v>26</v>
      </c>
      <c r="C54" s="8">
        <v>1800</v>
      </c>
      <c r="D54" s="21">
        <v>410</v>
      </c>
      <c r="E54" s="10">
        <v>11</v>
      </c>
      <c r="F54" s="10">
        <v>13</v>
      </c>
      <c r="G54" s="22">
        <f t="shared" si="0"/>
        <v>0.22777777777777777</v>
      </c>
      <c r="H54" s="12">
        <f t="shared" si="1"/>
        <v>2</v>
      </c>
      <c r="I54" s="22">
        <v>0.01</v>
      </c>
      <c r="J54" s="22">
        <v>0.02</v>
      </c>
      <c r="K54" s="23">
        <v>200</v>
      </c>
      <c r="L54" s="12">
        <f t="shared" si="2"/>
        <v>3.507926829268293</v>
      </c>
      <c r="M54" s="12">
        <f t="shared" si="3"/>
        <v>1.5194398370550191</v>
      </c>
    </row>
    <row r="55" spans="1:13" x14ac:dyDescent="0.35">
      <c r="A55" s="34"/>
      <c r="B55" s="7" t="s">
        <v>27</v>
      </c>
      <c r="C55" s="8">
        <v>1800</v>
      </c>
      <c r="D55" s="21">
        <v>230</v>
      </c>
      <c r="E55" s="10">
        <v>11</v>
      </c>
      <c r="F55" s="10">
        <v>13</v>
      </c>
      <c r="G55" s="22">
        <f t="shared" si="0"/>
        <v>0.12777777777777777</v>
      </c>
      <c r="H55" s="12">
        <f t="shared" si="1"/>
        <v>2</v>
      </c>
      <c r="I55" s="22">
        <v>0.01</v>
      </c>
      <c r="J55" s="22">
        <v>0.02</v>
      </c>
      <c r="K55" s="23">
        <v>200</v>
      </c>
      <c r="L55" s="12">
        <f t="shared" si="2"/>
        <v>5.9989130434782618</v>
      </c>
      <c r="M55" s="12">
        <f t="shared" si="3"/>
        <v>1.8170108567008969</v>
      </c>
    </row>
    <row r="56" spans="1:13" x14ac:dyDescent="0.35">
      <c r="A56" s="34"/>
      <c r="B56" s="7" t="s">
        <v>28</v>
      </c>
      <c r="C56" s="8">
        <v>1800</v>
      </c>
      <c r="D56" s="21">
        <v>60</v>
      </c>
      <c r="E56" s="10">
        <v>11</v>
      </c>
      <c r="F56" s="10">
        <v>13</v>
      </c>
      <c r="G56" s="22">
        <f t="shared" si="0"/>
        <v>3.3333333333333333E-2</v>
      </c>
      <c r="H56" s="12">
        <f t="shared" si="1"/>
        <v>2</v>
      </c>
      <c r="I56" s="22">
        <v>0.01</v>
      </c>
      <c r="J56" s="22">
        <v>0.02</v>
      </c>
      <c r="K56" s="23">
        <v>200</v>
      </c>
      <c r="L56" s="12">
        <f t="shared" si="2"/>
        <v>22.075000000000003</v>
      </c>
      <c r="M56" s="12">
        <f t="shared" si="3"/>
        <v>2.8052198547598652</v>
      </c>
    </row>
    <row r="57" spans="1:13" x14ac:dyDescent="0.35">
      <c r="A57" s="34"/>
      <c r="B57" s="7" t="s">
        <v>72</v>
      </c>
      <c r="C57" s="8">
        <v>1800</v>
      </c>
      <c r="D57" s="21">
        <v>900</v>
      </c>
      <c r="E57" s="10">
        <v>11</v>
      </c>
      <c r="F57" s="10">
        <v>13</v>
      </c>
      <c r="G57" s="22">
        <f t="shared" si="0"/>
        <v>0.5</v>
      </c>
      <c r="H57" s="12">
        <f t="shared" si="1"/>
        <v>2</v>
      </c>
      <c r="I57" s="22">
        <v>0.01</v>
      </c>
      <c r="J57" s="22">
        <v>0.02</v>
      </c>
      <c r="K57" s="23">
        <v>200</v>
      </c>
      <c r="L57" s="12">
        <f t="shared" si="2"/>
        <v>1.7749999999999999</v>
      </c>
      <c r="M57" s="12">
        <f t="shared" si="3"/>
        <v>1.2107824550019102</v>
      </c>
    </row>
    <row r="58" spans="1:13" x14ac:dyDescent="0.35">
      <c r="A58" s="34"/>
      <c r="B58" s="7" t="s">
        <v>29</v>
      </c>
      <c r="C58" s="8">
        <v>1800</v>
      </c>
      <c r="D58" s="21">
        <v>16</v>
      </c>
      <c r="E58" s="10">
        <v>11</v>
      </c>
      <c r="F58" s="10">
        <v>13</v>
      </c>
      <c r="G58" s="22">
        <f t="shared" si="0"/>
        <v>8.8888888888888889E-3</v>
      </c>
      <c r="H58" s="12">
        <f t="shared" si="1"/>
        <v>2</v>
      </c>
      <c r="I58" s="22">
        <v>0.01</v>
      </c>
      <c r="J58" s="22">
        <v>0.02</v>
      </c>
      <c r="K58" s="23">
        <v>200</v>
      </c>
      <c r="L58" s="12">
        <f t="shared" si="2"/>
        <v>81.887500000000003</v>
      </c>
      <c r="M58" s="12">
        <f t="shared" si="3"/>
        <v>4.3424937709178293</v>
      </c>
    </row>
    <row r="59" spans="1:13" x14ac:dyDescent="0.35">
      <c r="A59" s="34"/>
      <c r="B59" s="7" t="s">
        <v>30</v>
      </c>
      <c r="C59" s="8">
        <v>1800</v>
      </c>
      <c r="D59" s="21">
        <v>310</v>
      </c>
      <c r="E59" s="10">
        <v>11</v>
      </c>
      <c r="F59" s="10">
        <v>13</v>
      </c>
      <c r="G59" s="22">
        <f t="shared" si="0"/>
        <v>0.17222222222222222</v>
      </c>
      <c r="H59" s="12">
        <f t="shared" si="1"/>
        <v>2</v>
      </c>
      <c r="I59" s="22">
        <v>0.01</v>
      </c>
      <c r="J59" s="22">
        <v>0.02</v>
      </c>
      <c r="K59" s="23">
        <v>200</v>
      </c>
      <c r="L59" s="12">
        <f t="shared" si="2"/>
        <v>4.5346774193548391</v>
      </c>
      <c r="M59" s="12">
        <f t="shared" si="3"/>
        <v>1.6551936039584652</v>
      </c>
    </row>
    <row r="60" spans="1:13" x14ac:dyDescent="0.35">
      <c r="A60" s="34"/>
      <c r="B60" s="7" t="s">
        <v>73</v>
      </c>
      <c r="C60" s="8">
        <v>1800</v>
      </c>
      <c r="D60" s="21">
        <v>550</v>
      </c>
      <c r="E60" s="10">
        <v>11</v>
      </c>
      <c r="F60" s="10">
        <v>13</v>
      </c>
      <c r="G60" s="22">
        <f t="shared" si="0"/>
        <v>0.30555555555555558</v>
      </c>
      <c r="H60" s="12">
        <f t="shared" si="1"/>
        <v>2</v>
      </c>
      <c r="I60" s="22">
        <v>0.01</v>
      </c>
      <c r="J60" s="22">
        <v>0.02</v>
      </c>
      <c r="K60" s="23">
        <v>200</v>
      </c>
      <c r="L60" s="12">
        <f t="shared" si="2"/>
        <v>2.6977272727272728</v>
      </c>
      <c r="M60" s="12">
        <f t="shared" si="3"/>
        <v>1.3920858342760258</v>
      </c>
    </row>
    <row r="61" spans="1:13" x14ac:dyDescent="0.35">
      <c r="A61" s="34"/>
      <c r="B61" s="7" t="s">
        <v>31</v>
      </c>
      <c r="C61" s="8">
        <v>1800</v>
      </c>
      <c r="D61" s="21">
        <v>75</v>
      </c>
      <c r="E61" s="10">
        <v>11</v>
      </c>
      <c r="F61" s="10">
        <v>13</v>
      </c>
      <c r="G61" s="22">
        <f t="shared" si="0"/>
        <v>4.1666666666666664E-2</v>
      </c>
      <c r="H61" s="12">
        <f t="shared" si="1"/>
        <v>2</v>
      </c>
      <c r="I61" s="22">
        <v>0.01</v>
      </c>
      <c r="J61" s="22">
        <v>0.02</v>
      </c>
      <c r="K61" s="23">
        <v>200</v>
      </c>
      <c r="L61" s="12">
        <f t="shared" si="2"/>
        <v>17.725000000000001</v>
      </c>
      <c r="M61" s="12">
        <f t="shared" si="3"/>
        <v>2.6073264755538199</v>
      </c>
    </row>
    <row r="62" spans="1:13" x14ac:dyDescent="0.35">
      <c r="A62" s="34"/>
      <c r="B62" s="7" t="s">
        <v>32</v>
      </c>
      <c r="C62" s="8">
        <v>1800</v>
      </c>
      <c r="D62" s="21">
        <v>100</v>
      </c>
      <c r="E62" s="10">
        <v>11</v>
      </c>
      <c r="F62" s="10">
        <v>13</v>
      </c>
      <c r="G62" s="22">
        <f t="shared" si="0"/>
        <v>5.5555555555555552E-2</v>
      </c>
      <c r="H62" s="12">
        <f t="shared" si="1"/>
        <v>2</v>
      </c>
      <c r="I62" s="22">
        <v>0.01</v>
      </c>
      <c r="J62" s="22">
        <v>0.02</v>
      </c>
      <c r="K62" s="23">
        <v>200</v>
      </c>
      <c r="L62" s="12">
        <f t="shared" si="2"/>
        <v>13.375</v>
      </c>
      <c r="M62" s="12">
        <f t="shared" si="3"/>
        <v>2.3737296992617001</v>
      </c>
    </row>
    <row r="63" spans="1:13" x14ac:dyDescent="0.35">
      <c r="A63" s="34"/>
      <c r="B63" s="7" t="s">
        <v>33</v>
      </c>
      <c r="C63" s="8">
        <v>1800</v>
      </c>
      <c r="D63" s="21">
        <v>150</v>
      </c>
      <c r="E63" s="10">
        <v>11</v>
      </c>
      <c r="F63" s="10">
        <v>13</v>
      </c>
      <c r="G63" s="22">
        <f t="shared" si="0"/>
        <v>8.3333333333333329E-2</v>
      </c>
      <c r="H63" s="12">
        <f t="shared" si="1"/>
        <v>2</v>
      </c>
      <c r="I63" s="22">
        <v>0.01</v>
      </c>
      <c r="J63" s="22">
        <v>0.02</v>
      </c>
      <c r="K63" s="23">
        <v>200</v>
      </c>
      <c r="L63" s="12">
        <f t="shared" si="2"/>
        <v>9.0250000000000004</v>
      </c>
      <c r="M63" s="12">
        <f t="shared" si="3"/>
        <v>2.0820080460021324</v>
      </c>
    </row>
    <row r="64" spans="1:13" x14ac:dyDescent="0.35">
      <c r="A64" s="34"/>
      <c r="B64" s="7" t="s">
        <v>74</v>
      </c>
      <c r="C64" s="8">
        <v>1800</v>
      </c>
      <c r="D64" s="21">
        <v>75</v>
      </c>
      <c r="E64" s="10">
        <v>11</v>
      </c>
      <c r="F64" s="10">
        <v>13</v>
      </c>
      <c r="G64" s="22">
        <f t="shared" si="0"/>
        <v>4.1666666666666664E-2</v>
      </c>
      <c r="H64" s="12">
        <f t="shared" si="1"/>
        <v>2</v>
      </c>
      <c r="I64" s="22">
        <v>0.01</v>
      </c>
      <c r="J64" s="22">
        <v>0.02</v>
      </c>
      <c r="K64" s="23">
        <v>200</v>
      </c>
      <c r="L64" s="12">
        <f t="shared" si="2"/>
        <v>17.725000000000001</v>
      </c>
      <c r="M64" s="12">
        <f t="shared" si="3"/>
        <v>2.6073264755538199</v>
      </c>
    </row>
    <row r="65" spans="1:13" x14ac:dyDescent="0.35">
      <c r="A65" s="34"/>
      <c r="B65" s="7" t="s">
        <v>34</v>
      </c>
      <c r="C65" s="8">
        <v>1800</v>
      </c>
      <c r="D65" s="21">
        <v>1200</v>
      </c>
      <c r="E65" s="10">
        <v>11</v>
      </c>
      <c r="F65" s="10">
        <v>13</v>
      </c>
      <c r="G65" s="22">
        <f t="shared" si="0"/>
        <v>0.66666666666666663</v>
      </c>
      <c r="H65" s="12">
        <f t="shared" si="1"/>
        <v>2</v>
      </c>
      <c r="I65" s="22">
        <v>0.01</v>
      </c>
      <c r="J65" s="22">
        <v>0.02</v>
      </c>
      <c r="K65" s="23">
        <v>200</v>
      </c>
      <c r="L65" s="12">
        <f t="shared" si="2"/>
        <v>1.4125000000000001</v>
      </c>
      <c r="M65" s="12">
        <f t="shared" si="3"/>
        <v>1.1220085132959152</v>
      </c>
    </row>
    <row r="66" spans="1:13" x14ac:dyDescent="0.35">
      <c r="A66" s="34"/>
      <c r="B66" s="7" t="s">
        <v>35</v>
      </c>
      <c r="C66" s="8">
        <v>1800</v>
      </c>
      <c r="D66" s="21">
        <v>200</v>
      </c>
      <c r="E66" s="10">
        <v>11</v>
      </c>
      <c r="F66" s="10">
        <v>13</v>
      </c>
      <c r="G66" s="22">
        <f t="shared" si="0"/>
        <v>0.1111111111111111</v>
      </c>
      <c r="H66" s="12">
        <f t="shared" si="1"/>
        <v>2</v>
      </c>
      <c r="I66" s="22">
        <v>0.01</v>
      </c>
      <c r="J66" s="22">
        <v>0.02</v>
      </c>
      <c r="K66" s="23">
        <v>200</v>
      </c>
      <c r="L66" s="12">
        <f t="shared" si="2"/>
        <v>6.85</v>
      </c>
      <c r="M66" s="12">
        <f t="shared" si="3"/>
        <v>1.8991686113290918</v>
      </c>
    </row>
    <row r="67" spans="1:13" x14ac:dyDescent="0.35">
      <c r="A67" s="34"/>
      <c r="B67" s="7" t="s">
        <v>36</v>
      </c>
      <c r="C67" s="8">
        <v>1800</v>
      </c>
      <c r="D67" s="21">
        <v>110</v>
      </c>
      <c r="E67" s="10">
        <v>11</v>
      </c>
      <c r="F67" s="10">
        <v>13</v>
      </c>
      <c r="G67" s="22">
        <f t="shared" ref="G67:G72" si="4">D67/C67</f>
        <v>6.1111111111111109E-2</v>
      </c>
      <c r="H67" s="12">
        <f t="shared" ref="H67:H72" si="5">F67-E67</f>
        <v>2</v>
      </c>
      <c r="I67" s="22">
        <v>0.01</v>
      </c>
      <c r="J67" s="22">
        <v>0.02</v>
      </c>
      <c r="K67" s="23">
        <v>200</v>
      </c>
      <c r="L67" s="12">
        <f t="shared" ref="L67:L71" si="6">(1/G67)-((E67-G67*F67)/(1000*G67*I67*J67*K67))</f>
        <v>12.188636363636363</v>
      </c>
      <c r="M67" s="12">
        <f t="shared" ref="M67:M72" si="7">L67^(1/3)</f>
        <v>2.3013625426025581</v>
      </c>
    </row>
    <row r="68" spans="1:13" x14ac:dyDescent="0.35">
      <c r="A68" s="34"/>
      <c r="B68" s="7" t="s">
        <v>37</v>
      </c>
      <c r="C68" s="8">
        <v>1800</v>
      </c>
      <c r="D68" s="21">
        <v>330</v>
      </c>
      <c r="E68" s="10">
        <v>11</v>
      </c>
      <c r="F68" s="10">
        <v>13</v>
      </c>
      <c r="G68" s="22">
        <f t="shared" si="4"/>
        <v>0.18333333333333332</v>
      </c>
      <c r="H68" s="12">
        <f t="shared" si="5"/>
        <v>2</v>
      </c>
      <c r="I68" s="22">
        <v>0.01</v>
      </c>
      <c r="J68" s="22">
        <v>0.02</v>
      </c>
      <c r="K68" s="23">
        <v>200</v>
      </c>
      <c r="L68" s="12">
        <f t="shared" si="6"/>
        <v>4.2795454545454552</v>
      </c>
      <c r="M68" s="12">
        <f t="shared" si="7"/>
        <v>1.6235507968965157</v>
      </c>
    </row>
    <row r="69" spans="1:13" x14ac:dyDescent="0.35">
      <c r="A69" s="34"/>
      <c r="B69" s="7" t="s">
        <v>38</v>
      </c>
      <c r="C69" s="8">
        <v>1800</v>
      </c>
      <c r="D69" s="21">
        <v>700</v>
      </c>
      <c r="E69" s="10">
        <v>11</v>
      </c>
      <c r="F69" s="10">
        <v>13</v>
      </c>
      <c r="G69" s="22">
        <f t="shared" si="4"/>
        <v>0.3888888888888889</v>
      </c>
      <c r="H69" s="12">
        <f t="shared" si="5"/>
        <v>2</v>
      </c>
      <c r="I69" s="22">
        <v>0.01</v>
      </c>
      <c r="J69" s="22">
        <v>0.02</v>
      </c>
      <c r="K69" s="23">
        <v>200</v>
      </c>
      <c r="L69" s="12">
        <f t="shared" si="6"/>
        <v>2.1892857142857141</v>
      </c>
      <c r="M69" s="12">
        <f t="shared" si="7"/>
        <v>1.2984766602803759</v>
      </c>
    </row>
    <row r="70" spans="1:13" x14ac:dyDescent="0.35">
      <c r="A70" s="34"/>
      <c r="B70" s="7" t="s">
        <v>39</v>
      </c>
      <c r="C70" s="8">
        <v>1800</v>
      </c>
      <c r="D70" s="21">
        <v>180</v>
      </c>
      <c r="E70" s="10">
        <v>11</v>
      </c>
      <c r="F70" s="10">
        <v>13</v>
      </c>
      <c r="G70" s="22">
        <f t="shared" si="4"/>
        <v>0.1</v>
      </c>
      <c r="H70" s="12">
        <f t="shared" si="5"/>
        <v>2</v>
      </c>
      <c r="I70" s="22">
        <v>0.01</v>
      </c>
      <c r="J70" s="22">
        <v>0.02</v>
      </c>
      <c r="K70" s="23">
        <v>200</v>
      </c>
      <c r="L70" s="12">
        <f t="shared" si="6"/>
        <v>7.5750000000000002</v>
      </c>
      <c r="M70" s="12">
        <f t="shared" si="7"/>
        <v>1.9639369707512884</v>
      </c>
    </row>
    <row r="71" spans="1:13" x14ac:dyDescent="0.35">
      <c r="A71" s="34"/>
      <c r="B71" s="7" t="s">
        <v>75</v>
      </c>
      <c r="C71" s="8">
        <v>1800</v>
      </c>
      <c r="D71" s="21">
        <v>10</v>
      </c>
      <c r="E71" s="10">
        <v>11</v>
      </c>
      <c r="F71" s="10">
        <v>13</v>
      </c>
      <c r="G71" s="22">
        <f t="shared" si="4"/>
        <v>5.5555555555555558E-3</v>
      </c>
      <c r="H71" s="12">
        <f t="shared" si="5"/>
        <v>2</v>
      </c>
      <c r="I71" s="22">
        <v>0.01</v>
      </c>
      <c r="J71" s="22">
        <v>0.02</v>
      </c>
      <c r="K71" s="23">
        <v>200</v>
      </c>
      <c r="L71" s="12">
        <f t="shared" si="6"/>
        <v>130.82499999999999</v>
      </c>
      <c r="M71" s="12">
        <f t="shared" si="7"/>
        <v>5.0764905390725792</v>
      </c>
    </row>
    <row r="72" spans="1:13" x14ac:dyDescent="0.35">
      <c r="A72" s="35"/>
      <c r="B72" s="24" t="s">
        <v>40</v>
      </c>
      <c r="C72" s="25">
        <v>1800</v>
      </c>
      <c r="D72" s="26">
        <v>120</v>
      </c>
      <c r="E72" s="27">
        <v>11</v>
      </c>
      <c r="F72" s="27">
        <v>13</v>
      </c>
      <c r="G72" s="28">
        <f t="shared" si="4"/>
        <v>6.6666666666666666E-2</v>
      </c>
      <c r="H72" s="29">
        <f t="shared" si="5"/>
        <v>2</v>
      </c>
      <c r="I72" s="28">
        <v>0.01</v>
      </c>
      <c r="J72" s="28">
        <v>0.02</v>
      </c>
      <c r="K72" s="30">
        <v>200</v>
      </c>
      <c r="L72" s="29">
        <f>(1/G72)-((E72-G72*F72)/(1000*G72*I72*J72*K72))</f>
        <v>11.200000000000001</v>
      </c>
      <c r="M72" s="29">
        <f t="shared" si="7"/>
        <v>2.2373778841627936</v>
      </c>
    </row>
  </sheetData>
  <mergeCells count="6">
    <mergeCell ref="A47:A72"/>
    <mergeCell ref="A2:A5"/>
    <mergeCell ref="A6:A7"/>
    <mergeCell ref="A8:A10"/>
    <mergeCell ref="A11:A36"/>
    <mergeCell ref="A37:A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</vt:lpstr>
      <vt:lpstr>Raw Data</vt:lpstr>
      <vt:lpstr>Analysis (Study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2023-08-01T09:17:59Z</dcterms:modified>
</cp:coreProperties>
</file>